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ik\Desktop\AKIK\2019\AEROMODELARSTVO\Takmičenja\37. MEMORIJAL IK, Bos.Petrovac, 17.8.2019\"/>
    </mc:Choice>
  </mc:AlternateContent>
  <bookViews>
    <workbookView xWindow="0" yWindow="0" windowWidth="20730" windowHeight="9735" tabRatio="307"/>
  </bookViews>
  <sheets>
    <sheet name="F1A" sheetId="1" r:id="rId1"/>
    <sheet name="F1B" sheetId="2" r:id="rId2"/>
    <sheet name="Jury" sheetId="4" r:id="rId3"/>
  </sheets>
  <definedNames>
    <definedName name="_xlnm._FilterDatabase" localSheetId="0" hidden="1">F1A!$Q$4:$Q$20</definedName>
    <definedName name="_xlnm._FilterDatabase" localSheetId="1" hidden="1">F1B!$Q$4:$Q$8</definedName>
  </definedNames>
  <calcPr calcId="152511"/>
</workbook>
</file>

<file path=xl/calcChain.xml><?xml version="1.0" encoding="utf-8"?>
<calcChain xmlns="http://schemas.openxmlformats.org/spreadsheetml/2006/main">
  <c r="N6" i="1" l="1"/>
  <c r="Q6" i="1" s="1"/>
  <c r="N13" i="1"/>
  <c r="Q13" i="1" s="1"/>
  <c r="N5" i="1"/>
  <c r="Q5" i="1" s="1"/>
  <c r="N10" i="1"/>
  <c r="Q10" i="1" s="1"/>
  <c r="N12" i="2" l="1"/>
  <c r="Q12" i="2" s="1"/>
  <c r="N11" i="2"/>
  <c r="Q11" i="2" s="1"/>
  <c r="N13" i="2"/>
  <c r="Q13" i="2" s="1"/>
  <c r="N7" i="2"/>
  <c r="Q7" i="2" s="1"/>
  <c r="N10" i="2"/>
  <c r="Q10" i="2" s="1"/>
  <c r="N14" i="2"/>
  <c r="Q14" i="2" s="1"/>
  <c r="N21" i="1"/>
  <c r="N7" i="1"/>
  <c r="Q7" i="1" s="1"/>
  <c r="N19" i="1"/>
  <c r="N20" i="1"/>
  <c r="N18" i="1"/>
  <c r="Q18" i="1" s="1"/>
  <c r="N12" i="1" l="1"/>
  <c r="Q12" i="1" s="1"/>
  <c r="N8" i="1"/>
  <c r="Q8" i="1" s="1"/>
  <c r="N14" i="1"/>
  <c r="Q14" i="1" s="1"/>
  <c r="N22" i="1"/>
  <c r="Q22" i="1" s="1"/>
  <c r="N11" i="1"/>
  <c r="Q11" i="1" s="1"/>
  <c r="N16" i="1"/>
  <c r="Q16" i="1" s="1"/>
  <c r="N9" i="1"/>
  <c r="Q9" i="1" s="1"/>
  <c r="N15" i="1"/>
  <c r="Q15" i="1" s="1"/>
  <c r="N23" i="1"/>
  <c r="Q23" i="1" s="1"/>
  <c r="N17" i="1"/>
  <c r="Q17" i="1" s="1"/>
  <c r="N4" i="1"/>
  <c r="Q4" i="1" s="1"/>
  <c r="Q20" i="1"/>
  <c r="Q21" i="1"/>
  <c r="N4" i="2"/>
  <c r="Q4" i="2" s="1"/>
  <c r="N5" i="2"/>
  <c r="Q5" i="2" s="1"/>
  <c r="N15" i="2"/>
  <c r="Q15" i="2" s="1"/>
  <c r="N8" i="2"/>
  <c r="Q8" i="2" s="1"/>
  <c r="N9" i="2"/>
  <c r="Q9" i="2" s="1"/>
  <c r="N6" i="2"/>
  <c r="Q6" i="2" s="1"/>
  <c r="Q19" i="1" l="1"/>
</calcChain>
</file>

<file path=xl/sharedStrings.xml><?xml version="1.0" encoding="utf-8"?>
<sst xmlns="http://schemas.openxmlformats.org/spreadsheetml/2006/main" count="184" uniqueCount="105">
  <si>
    <t>Round 1</t>
  </si>
  <si>
    <t>Round 2</t>
  </si>
  <si>
    <t>Round 3</t>
  </si>
  <si>
    <t>Round 4</t>
  </si>
  <si>
    <t>Round 5</t>
  </si>
  <si>
    <t>Total</t>
  </si>
  <si>
    <t>Last Name</t>
  </si>
  <si>
    <t>First Name</t>
  </si>
  <si>
    <t>CRO</t>
  </si>
  <si>
    <t>Country</t>
  </si>
  <si>
    <t>Jr.</t>
  </si>
  <si>
    <t>BIH</t>
  </si>
  <si>
    <t>No.</t>
  </si>
  <si>
    <t>Results</t>
  </si>
  <si>
    <t>1st Fly off</t>
  </si>
  <si>
    <t>2nd Fly off</t>
  </si>
  <si>
    <t>Aeroclub</t>
  </si>
  <si>
    <t>Elmin</t>
  </si>
  <si>
    <t>Muhamed</t>
  </si>
  <si>
    <t>Kerkez</t>
  </si>
  <si>
    <t>SRB</t>
  </si>
  <si>
    <t>Sara</t>
  </si>
  <si>
    <t>Haris</t>
  </si>
  <si>
    <t>Position</t>
  </si>
  <si>
    <t>Jury</t>
  </si>
  <si>
    <t>Alter.</t>
  </si>
  <si>
    <t>Starting pole</t>
  </si>
  <si>
    <t>Sabo</t>
  </si>
  <si>
    <t>Edin</t>
  </si>
  <si>
    <t>Boris</t>
  </si>
  <si>
    <t>Murat</t>
  </si>
  <si>
    <t>Note</t>
  </si>
  <si>
    <t xml:space="preserve">Radoje </t>
  </si>
  <si>
    <t>Blagojević</t>
  </si>
  <si>
    <t>FAI ID</t>
  </si>
  <si>
    <t>Budimčić</t>
  </si>
  <si>
    <t>Ana</t>
  </si>
  <si>
    <t>Miloš</t>
  </si>
  <si>
    <t>Ferid</t>
  </si>
  <si>
    <t>Zilić</t>
  </si>
  <si>
    <t>ULL</t>
  </si>
  <si>
    <t>Zenica</t>
  </si>
  <si>
    <t>Šahinović</t>
  </si>
  <si>
    <t>Izet Kurtalić</t>
  </si>
  <si>
    <t>Sabrija</t>
  </si>
  <si>
    <t>Limo</t>
  </si>
  <si>
    <t>Radoje</t>
  </si>
  <si>
    <t>62058</t>
  </si>
  <si>
    <t>Markušić</t>
  </si>
  <si>
    <t>Gostojić</t>
  </si>
  <si>
    <t>Šarkinović</t>
  </si>
  <si>
    <t>Mirsad</t>
  </si>
  <si>
    <t>Kapetanović</t>
  </si>
  <si>
    <t>Jusufbašić</t>
  </si>
  <si>
    <t>Malik</t>
  </si>
  <si>
    <t>Nedžad Pinjo</t>
  </si>
  <si>
    <t>Hamza</t>
  </si>
  <si>
    <t xml:space="preserve">ULL </t>
  </si>
  <si>
    <t>Miljan</t>
  </si>
  <si>
    <t>Borković</t>
  </si>
  <si>
    <t>Andrija</t>
  </si>
  <si>
    <t>Pešić</t>
  </si>
  <si>
    <t>Slavko</t>
  </si>
  <si>
    <t>Savić</t>
  </si>
  <si>
    <t>Miha</t>
  </si>
  <si>
    <t>Lemut</t>
  </si>
  <si>
    <t>SLO</t>
  </si>
  <si>
    <t>Jože</t>
  </si>
  <si>
    <t>Titan</t>
  </si>
  <si>
    <t>Bencik</t>
  </si>
  <si>
    <t>Žiga</t>
  </si>
  <si>
    <t>Tomašev</t>
  </si>
  <si>
    <t>Božo</t>
  </si>
  <si>
    <t>Grubić</t>
  </si>
  <si>
    <t>Čabaravić</t>
  </si>
  <si>
    <t>Bojan</t>
  </si>
  <si>
    <t>Tomaž</t>
  </si>
  <si>
    <t>Hribar</t>
  </si>
  <si>
    <t>Dragan</t>
  </si>
  <si>
    <t>Stanković</t>
  </si>
  <si>
    <t>Predrag</t>
  </si>
  <si>
    <t>Željko</t>
  </si>
  <si>
    <t>Marić</t>
  </si>
  <si>
    <t>Mostar</t>
  </si>
  <si>
    <t>Martin</t>
  </si>
  <si>
    <t>Ivan</t>
  </si>
  <si>
    <t>SVK</t>
  </si>
  <si>
    <t>Meglaj</t>
  </si>
  <si>
    <t>Grozdan</t>
  </si>
  <si>
    <t>Soniboj</t>
  </si>
  <si>
    <t>Žabokreky</t>
  </si>
  <si>
    <t>Bezak</t>
  </si>
  <si>
    <t>Vojka</t>
  </si>
  <si>
    <t>Svetozar Gostojić</t>
  </si>
  <si>
    <t>Faik Čičak</t>
  </si>
  <si>
    <t>Goran Čakić</t>
  </si>
  <si>
    <t>Zrenjanin</t>
  </si>
  <si>
    <t>Novo Mesto</t>
  </si>
  <si>
    <t>Split</t>
  </si>
  <si>
    <t>Sisak</t>
  </si>
  <si>
    <t>Krila Istre</t>
  </si>
  <si>
    <t>Trstenik</t>
  </si>
  <si>
    <t>UMD Murska Sobota</t>
  </si>
  <si>
    <t>37th IZET KURTALIĆ MEMORIAL - Bosanski Petrovac, Bosnia and Herzegovina, 17th of August 2019 - "F1B"</t>
  </si>
  <si>
    <t>37th IZET KURTALIĆ MEMORIAL - Bosanski Petrovac, Bosnia and Herzegovina, 17th of August 2019 - "F1A"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</si>
</sst>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22"/>
      <color indexed="10"/>
      <name val="Arial"/>
      <family val="2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008E40"/>
      <name val="Arial"/>
      <family val="2"/>
      <charset val="238"/>
    </font>
    <font>
      <b/>
      <sz val="12"/>
      <color rgb="FF008E40"/>
      <name val="Arial"/>
      <family val="2"/>
      <charset val="238"/>
    </font>
    <font>
      <sz val="11"/>
      <name val="Arial"/>
      <family val="2"/>
      <charset val="238"/>
    </font>
    <font>
      <b/>
      <i/>
      <sz val="16"/>
      <color indexed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008E4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0" fillId="0" borderId="0" xfId="0" applyFont="1"/>
    <xf numFmtId="0" fontId="0" fillId="0" borderId="0" xfId="0" applyBorder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 applyAlignment="1"/>
    <xf numFmtId="0" fontId="1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/>
    <xf numFmtId="0" fontId="4" fillId="0" borderId="0" xfId="1" applyBorder="1" applyAlignment="1" applyProtection="1"/>
    <xf numFmtId="0" fontId="5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14" fillId="0" borderId="0" xfId="0" applyFont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" fillId="0" borderId="4" xfId="0" applyFont="1" applyBorder="1"/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10" fillId="0" borderId="11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12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7" xfId="0" applyFont="1" applyBorder="1"/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left"/>
    </xf>
    <xf numFmtId="1" fontId="11" fillId="0" borderId="4" xfId="0" applyNumberFormat="1" applyFont="1" applyBorder="1" applyAlignment="1">
      <alignment horizontal="center"/>
    </xf>
    <xf numFmtId="1" fontId="6" fillId="0" borderId="4" xfId="0" applyNumberFormat="1" applyFont="1" applyBorder="1"/>
    <xf numFmtId="1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49" fontId="8" fillId="0" borderId="24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left"/>
    </xf>
    <xf numFmtId="1" fontId="11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1" fontId="6" fillId="0" borderId="25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1" fontId="6" fillId="0" borderId="5" xfId="0" applyNumberFormat="1" applyFont="1" applyBorder="1"/>
    <xf numFmtId="1" fontId="6" fillId="0" borderId="5" xfId="0" applyNumberFormat="1" applyFont="1" applyBorder="1" applyAlignment="1">
      <alignment horizontal="right"/>
    </xf>
    <xf numFmtId="0" fontId="6" fillId="0" borderId="8" xfId="0" applyFont="1" applyBorder="1"/>
    <xf numFmtId="49" fontId="6" fillId="0" borderId="8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1" fontId="11" fillId="0" borderId="7" xfId="0" applyNumberFormat="1" applyFont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6" fillId="0" borderId="17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6" fillId="0" borderId="8" xfId="0" applyNumberFormat="1" applyFont="1" applyBorder="1"/>
    <xf numFmtId="1" fontId="6" fillId="0" borderId="8" xfId="0" applyNumberFormat="1" applyFont="1" applyBorder="1" applyAlignment="1">
      <alignment horizontal="left"/>
    </xf>
    <xf numFmtId="1" fontId="6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right"/>
    </xf>
    <xf numFmtId="1" fontId="16" fillId="0" borderId="4" xfId="0" applyNumberFormat="1" applyFont="1" applyBorder="1" applyAlignment="1">
      <alignment horizontal="center" vertical="center"/>
    </xf>
    <xf numFmtId="0" fontId="15" fillId="2" borderId="2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zoomScaleNormal="100" workbookViewId="0">
      <selection activeCell="Q24" sqref="Q24"/>
    </sheetView>
  </sheetViews>
  <sheetFormatPr defaultRowHeight="12.75" x14ac:dyDescent="0.2"/>
  <cols>
    <col min="1" max="1" width="10" customWidth="1"/>
    <col min="2" max="2" width="13.5703125" customWidth="1"/>
    <col min="3" max="3" width="16.5703125" style="6" customWidth="1"/>
    <col min="4" max="4" width="22.85546875" style="6" bestFit="1" customWidth="1"/>
    <col min="5" max="5" width="4.42578125" bestFit="1" customWidth="1"/>
    <col min="6" max="6" width="16" style="7" bestFit="1" customWidth="1"/>
    <col min="7" max="7" width="24.7109375" customWidth="1"/>
    <col min="8" max="8" width="10.140625" style="1" bestFit="1" customWidth="1"/>
    <col min="9" max="14" width="10.7109375" style="2" customWidth="1"/>
    <col min="15" max="15" width="10.7109375" style="1" customWidth="1"/>
    <col min="16" max="17" width="10.7109375" style="2" customWidth="1"/>
    <col min="18" max="18" width="5.85546875" style="61" customWidth="1"/>
    <col min="19" max="19" width="7.5703125" customWidth="1"/>
  </cols>
  <sheetData>
    <row r="1" spans="1:18" ht="30" customHeight="1" x14ac:dyDescent="0.3">
      <c r="A1" s="100" t="s">
        <v>104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2"/>
    </row>
    <row r="2" spans="1:18" ht="17.25" customHeight="1" x14ac:dyDescent="0.3">
      <c r="A2" s="97" t="s">
        <v>13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9"/>
    </row>
    <row r="3" spans="1:18" s="3" customFormat="1" ht="15.75" x14ac:dyDescent="0.25">
      <c r="A3" s="85" t="s">
        <v>23</v>
      </c>
      <c r="B3" s="64" t="s">
        <v>26</v>
      </c>
      <c r="C3" s="65" t="s">
        <v>7</v>
      </c>
      <c r="D3" s="65" t="s">
        <v>6</v>
      </c>
      <c r="E3" s="65" t="s">
        <v>10</v>
      </c>
      <c r="F3" s="66" t="s">
        <v>34</v>
      </c>
      <c r="G3" s="65" t="s">
        <v>16</v>
      </c>
      <c r="H3" s="65" t="s">
        <v>9</v>
      </c>
      <c r="I3" s="65" t="s">
        <v>0</v>
      </c>
      <c r="J3" s="65" t="s">
        <v>1</v>
      </c>
      <c r="K3" s="65" t="s">
        <v>2</v>
      </c>
      <c r="L3" s="65" t="s">
        <v>3</v>
      </c>
      <c r="M3" s="65" t="s">
        <v>4</v>
      </c>
      <c r="N3" s="65" t="s">
        <v>5</v>
      </c>
      <c r="O3" s="65" t="s">
        <v>14</v>
      </c>
      <c r="P3" s="65" t="s">
        <v>15</v>
      </c>
      <c r="Q3" s="86" t="s">
        <v>5</v>
      </c>
      <c r="R3" s="21"/>
    </row>
    <row r="4" spans="1:18" s="4" customFormat="1" ht="15" customHeight="1" x14ac:dyDescent="0.25">
      <c r="A4" s="87">
        <v>1</v>
      </c>
      <c r="B4" s="52">
        <v>7</v>
      </c>
      <c r="C4" s="57" t="s">
        <v>32</v>
      </c>
      <c r="D4" s="57" t="s">
        <v>33</v>
      </c>
      <c r="E4" s="57"/>
      <c r="F4" s="52">
        <v>62058</v>
      </c>
      <c r="G4" s="52" t="s">
        <v>92</v>
      </c>
      <c r="H4" s="52" t="s">
        <v>20</v>
      </c>
      <c r="I4" s="58">
        <v>240</v>
      </c>
      <c r="J4" s="58">
        <v>180</v>
      </c>
      <c r="K4" s="58">
        <v>180</v>
      </c>
      <c r="L4" s="58">
        <v>180</v>
      </c>
      <c r="M4" s="58">
        <v>240</v>
      </c>
      <c r="N4" s="56">
        <f t="shared" ref="N4:N23" si="0">SUM(I4:M4)</f>
        <v>1020</v>
      </c>
      <c r="O4" s="52">
        <v>343</v>
      </c>
      <c r="P4" s="57"/>
      <c r="Q4" s="53">
        <f>SUM(N4:O4)</f>
        <v>1363</v>
      </c>
      <c r="R4" s="61"/>
    </row>
    <row r="5" spans="1:18" s="4" customFormat="1" ht="15" customHeight="1" x14ac:dyDescent="0.25">
      <c r="A5" s="87">
        <v>2</v>
      </c>
      <c r="B5" s="52">
        <v>7</v>
      </c>
      <c r="C5" s="57" t="s">
        <v>87</v>
      </c>
      <c r="D5" s="57" t="s">
        <v>88</v>
      </c>
      <c r="E5" s="57"/>
      <c r="F5" s="52">
        <v>61269</v>
      </c>
      <c r="G5" s="52" t="s">
        <v>100</v>
      </c>
      <c r="H5" s="52" t="s">
        <v>8</v>
      </c>
      <c r="I5" s="58">
        <v>240</v>
      </c>
      <c r="J5" s="58">
        <v>180</v>
      </c>
      <c r="K5" s="58">
        <v>180</v>
      </c>
      <c r="L5" s="58">
        <v>180</v>
      </c>
      <c r="M5" s="58">
        <v>240</v>
      </c>
      <c r="N5" s="56">
        <f t="shared" si="0"/>
        <v>1020</v>
      </c>
      <c r="O5" s="52">
        <v>277</v>
      </c>
      <c r="P5" s="52"/>
      <c r="Q5" s="53">
        <f>SUM(N5:O5)</f>
        <v>1297</v>
      </c>
      <c r="R5" s="61"/>
    </row>
    <row r="6" spans="1:18" s="4" customFormat="1" ht="15" customHeight="1" x14ac:dyDescent="0.25">
      <c r="A6" s="87">
        <v>3</v>
      </c>
      <c r="B6" s="52">
        <v>6</v>
      </c>
      <c r="C6" s="57" t="s">
        <v>85</v>
      </c>
      <c r="D6" s="57" t="s">
        <v>91</v>
      </c>
      <c r="E6" s="57"/>
      <c r="F6" s="52">
        <v>24583</v>
      </c>
      <c r="G6" s="52" t="s">
        <v>90</v>
      </c>
      <c r="H6" s="52" t="s">
        <v>86</v>
      </c>
      <c r="I6" s="58">
        <v>240</v>
      </c>
      <c r="J6" s="58">
        <v>180</v>
      </c>
      <c r="K6" s="58">
        <v>180</v>
      </c>
      <c r="L6" s="58">
        <v>180</v>
      </c>
      <c r="M6" s="58">
        <v>240</v>
      </c>
      <c r="N6" s="56">
        <f t="shared" si="0"/>
        <v>1020</v>
      </c>
      <c r="O6" s="52">
        <v>226</v>
      </c>
      <c r="P6" s="52"/>
      <c r="Q6" s="53">
        <f>SUM(N6:O6)</f>
        <v>1246</v>
      </c>
      <c r="R6" s="61"/>
    </row>
    <row r="7" spans="1:18" s="3" customFormat="1" ht="15" customHeight="1" x14ac:dyDescent="0.25">
      <c r="A7" s="87">
        <v>4</v>
      </c>
      <c r="B7" s="52">
        <v>5</v>
      </c>
      <c r="C7" s="57" t="s">
        <v>28</v>
      </c>
      <c r="D7" s="57" t="s">
        <v>42</v>
      </c>
      <c r="E7" s="57"/>
      <c r="F7" s="52">
        <v>15610</v>
      </c>
      <c r="G7" s="52" t="s">
        <v>43</v>
      </c>
      <c r="H7" s="52" t="s">
        <v>11</v>
      </c>
      <c r="I7" s="58">
        <v>240</v>
      </c>
      <c r="J7" s="58">
        <v>180</v>
      </c>
      <c r="K7" s="58">
        <v>180</v>
      </c>
      <c r="L7" s="58">
        <v>180</v>
      </c>
      <c r="M7" s="58">
        <v>240</v>
      </c>
      <c r="N7" s="56">
        <f t="shared" si="0"/>
        <v>1020</v>
      </c>
      <c r="O7" s="52">
        <v>210</v>
      </c>
      <c r="P7" s="52"/>
      <c r="Q7" s="53">
        <f>SUM(N7:O7)</f>
        <v>1230</v>
      </c>
      <c r="R7" s="21"/>
    </row>
    <row r="8" spans="1:18" s="4" customFormat="1" ht="15" customHeight="1" x14ac:dyDescent="0.25">
      <c r="A8" s="87">
        <v>5</v>
      </c>
      <c r="B8" s="52">
        <v>10</v>
      </c>
      <c r="C8" s="57" t="s">
        <v>64</v>
      </c>
      <c r="D8" s="57" t="s">
        <v>65</v>
      </c>
      <c r="E8" s="57"/>
      <c r="F8" s="52">
        <v>24227</v>
      </c>
      <c r="G8" s="52" t="s">
        <v>102</v>
      </c>
      <c r="H8" s="52" t="s">
        <v>66</v>
      </c>
      <c r="I8" s="58">
        <v>240</v>
      </c>
      <c r="J8" s="58">
        <v>180</v>
      </c>
      <c r="K8" s="58">
        <v>180</v>
      </c>
      <c r="L8" s="58">
        <v>180</v>
      </c>
      <c r="M8" s="58">
        <v>240</v>
      </c>
      <c r="N8" s="56">
        <f t="shared" si="0"/>
        <v>1020</v>
      </c>
      <c r="O8" s="52">
        <v>188</v>
      </c>
      <c r="P8" s="52"/>
      <c r="Q8" s="53">
        <f>SUM(N8:O8)</f>
        <v>1208</v>
      </c>
      <c r="R8" s="61"/>
    </row>
    <row r="9" spans="1:18" s="4" customFormat="1" ht="15" customHeight="1" x14ac:dyDescent="0.25">
      <c r="A9" s="87">
        <v>6</v>
      </c>
      <c r="B9" s="52">
        <v>9</v>
      </c>
      <c r="C9" s="57" t="s">
        <v>60</v>
      </c>
      <c r="D9" s="57" t="s">
        <v>61</v>
      </c>
      <c r="E9" s="59"/>
      <c r="F9" s="52">
        <v>62031</v>
      </c>
      <c r="G9" s="52" t="s">
        <v>101</v>
      </c>
      <c r="H9" s="52" t="s">
        <v>20</v>
      </c>
      <c r="I9" s="52">
        <v>133</v>
      </c>
      <c r="J9" s="58">
        <v>180</v>
      </c>
      <c r="K9" s="58">
        <v>180</v>
      </c>
      <c r="L9" s="58">
        <v>180</v>
      </c>
      <c r="M9" s="58">
        <v>240</v>
      </c>
      <c r="N9" s="55">
        <f t="shared" si="0"/>
        <v>913</v>
      </c>
      <c r="O9" s="52"/>
      <c r="P9" s="60"/>
      <c r="Q9" s="53">
        <f t="shared" ref="Q9:Q17" si="1">SUM(N9)</f>
        <v>913</v>
      </c>
      <c r="R9" s="61"/>
    </row>
    <row r="10" spans="1:18" s="13" customFormat="1" ht="15" customHeight="1" x14ac:dyDescent="0.25">
      <c r="A10" s="87">
        <v>7</v>
      </c>
      <c r="B10" s="52">
        <v>10</v>
      </c>
      <c r="C10" s="57" t="s">
        <v>84</v>
      </c>
      <c r="D10" s="57" t="s">
        <v>69</v>
      </c>
      <c r="E10" s="57" t="s">
        <v>10</v>
      </c>
      <c r="F10" s="16">
        <v>106217</v>
      </c>
      <c r="G10" s="52" t="s">
        <v>102</v>
      </c>
      <c r="H10" s="71" t="s">
        <v>66</v>
      </c>
      <c r="I10" s="52">
        <v>121</v>
      </c>
      <c r="J10" s="58">
        <v>180</v>
      </c>
      <c r="K10" s="58">
        <v>180</v>
      </c>
      <c r="L10" s="52">
        <v>158</v>
      </c>
      <c r="M10" s="58">
        <v>240</v>
      </c>
      <c r="N10" s="55">
        <f t="shared" si="0"/>
        <v>879</v>
      </c>
      <c r="O10" s="52"/>
      <c r="P10" s="52"/>
      <c r="Q10" s="53">
        <f t="shared" si="1"/>
        <v>879</v>
      </c>
      <c r="R10" s="22"/>
    </row>
    <row r="11" spans="1:18" s="4" customFormat="1" ht="15" customHeight="1" x14ac:dyDescent="0.25">
      <c r="A11" s="87">
        <v>8</v>
      </c>
      <c r="B11" s="52">
        <v>5</v>
      </c>
      <c r="C11" s="57" t="s">
        <v>18</v>
      </c>
      <c r="D11" s="57" t="s">
        <v>42</v>
      </c>
      <c r="E11" s="59"/>
      <c r="F11" s="52">
        <v>110158</v>
      </c>
      <c r="G11" s="52" t="s">
        <v>43</v>
      </c>
      <c r="H11" s="52" t="s">
        <v>11</v>
      </c>
      <c r="I11" s="74">
        <v>91</v>
      </c>
      <c r="J11" s="58">
        <v>180</v>
      </c>
      <c r="K11" s="58">
        <v>180</v>
      </c>
      <c r="L11" s="58">
        <v>180</v>
      </c>
      <c r="M11" s="58">
        <v>240</v>
      </c>
      <c r="N11" s="55">
        <f t="shared" si="0"/>
        <v>871</v>
      </c>
      <c r="O11" s="52"/>
      <c r="P11" s="60"/>
      <c r="Q11" s="53">
        <f t="shared" si="1"/>
        <v>871</v>
      </c>
      <c r="R11" s="61"/>
    </row>
    <row r="12" spans="1:18" s="4" customFormat="1" ht="15" customHeight="1" x14ac:dyDescent="0.25">
      <c r="A12" s="87">
        <v>9</v>
      </c>
      <c r="B12" s="52">
        <v>6</v>
      </c>
      <c r="C12" s="59" t="s">
        <v>81</v>
      </c>
      <c r="D12" s="57" t="s">
        <v>82</v>
      </c>
      <c r="E12" s="57"/>
      <c r="F12" s="52">
        <v>15640</v>
      </c>
      <c r="G12" s="52" t="s">
        <v>83</v>
      </c>
      <c r="H12" s="52" t="s">
        <v>11</v>
      </c>
      <c r="I12" s="52">
        <v>164</v>
      </c>
      <c r="J12" s="58">
        <v>180</v>
      </c>
      <c r="K12" s="58">
        <v>180</v>
      </c>
      <c r="L12" s="58">
        <v>180</v>
      </c>
      <c r="M12" s="52">
        <v>155</v>
      </c>
      <c r="N12" s="55">
        <f t="shared" si="0"/>
        <v>859</v>
      </c>
      <c r="O12" s="52"/>
      <c r="P12" s="52"/>
      <c r="Q12" s="53">
        <f t="shared" si="1"/>
        <v>859</v>
      </c>
      <c r="R12" s="21"/>
    </row>
    <row r="13" spans="1:18" s="4" customFormat="1" ht="15" customHeight="1" x14ac:dyDescent="0.25">
      <c r="A13" s="87">
        <v>10</v>
      </c>
      <c r="B13" s="52">
        <v>10</v>
      </c>
      <c r="C13" s="57" t="s">
        <v>70</v>
      </c>
      <c r="D13" s="57" t="s">
        <v>71</v>
      </c>
      <c r="E13" s="57" t="s">
        <v>10</v>
      </c>
      <c r="F13" s="52">
        <v>80047</v>
      </c>
      <c r="G13" s="52" t="s">
        <v>102</v>
      </c>
      <c r="H13" s="52" t="s">
        <v>66</v>
      </c>
      <c r="I13" s="52">
        <v>93</v>
      </c>
      <c r="J13" s="58">
        <v>180</v>
      </c>
      <c r="K13" s="58">
        <v>180</v>
      </c>
      <c r="L13" s="52">
        <v>151</v>
      </c>
      <c r="M13" s="58">
        <v>240</v>
      </c>
      <c r="N13" s="55">
        <f t="shared" si="0"/>
        <v>844</v>
      </c>
      <c r="O13" s="52"/>
      <c r="P13" s="52"/>
      <c r="Q13" s="53">
        <f t="shared" si="1"/>
        <v>844</v>
      </c>
      <c r="R13" s="21"/>
    </row>
    <row r="14" spans="1:18" s="4" customFormat="1" ht="15" customHeight="1" x14ac:dyDescent="0.25">
      <c r="A14" s="87">
        <v>11</v>
      </c>
      <c r="B14" s="52">
        <v>8</v>
      </c>
      <c r="C14" s="57" t="s">
        <v>36</v>
      </c>
      <c r="D14" s="57" t="s">
        <v>35</v>
      </c>
      <c r="E14" s="57" t="s">
        <v>10</v>
      </c>
      <c r="F14" s="52">
        <v>122183</v>
      </c>
      <c r="G14" s="52" t="s">
        <v>57</v>
      </c>
      <c r="H14" s="52" t="s">
        <v>11</v>
      </c>
      <c r="I14" s="52">
        <v>125</v>
      </c>
      <c r="J14" s="52">
        <v>114</v>
      </c>
      <c r="K14" s="58">
        <v>180</v>
      </c>
      <c r="L14" s="58">
        <v>180</v>
      </c>
      <c r="M14" s="58">
        <v>240</v>
      </c>
      <c r="N14" s="55">
        <f t="shared" si="0"/>
        <v>839</v>
      </c>
      <c r="O14" s="58"/>
      <c r="P14" s="52"/>
      <c r="Q14" s="53">
        <f t="shared" si="1"/>
        <v>839</v>
      </c>
      <c r="R14" s="21"/>
    </row>
    <row r="15" spans="1:18" ht="15" customHeight="1" x14ac:dyDescent="0.25">
      <c r="A15" s="87">
        <v>12</v>
      </c>
      <c r="B15" s="52">
        <v>9</v>
      </c>
      <c r="C15" s="57" t="s">
        <v>67</v>
      </c>
      <c r="D15" s="57" t="s">
        <v>68</v>
      </c>
      <c r="E15" s="57"/>
      <c r="F15" s="52">
        <v>68474</v>
      </c>
      <c r="G15" s="52" t="s">
        <v>102</v>
      </c>
      <c r="H15" s="52" t="s">
        <v>66</v>
      </c>
      <c r="I15" s="52">
        <v>90</v>
      </c>
      <c r="J15" s="58">
        <v>180</v>
      </c>
      <c r="K15" s="58">
        <v>180</v>
      </c>
      <c r="L15" s="52">
        <v>147</v>
      </c>
      <c r="M15" s="58">
        <v>240</v>
      </c>
      <c r="N15" s="55">
        <f t="shared" si="0"/>
        <v>837</v>
      </c>
      <c r="O15" s="52"/>
      <c r="P15" s="52"/>
      <c r="Q15" s="53">
        <f t="shared" si="1"/>
        <v>837</v>
      </c>
      <c r="R15" s="22"/>
    </row>
    <row r="16" spans="1:18" s="13" customFormat="1" ht="15" customHeight="1" x14ac:dyDescent="0.25">
      <c r="A16" s="87">
        <v>13</v>
      </c>
      <c r="B16" s="52">
        <v>7</v>
      </c>
      <c r="C16" s="59" t="s">
        <v>62</v>
      </c>
      <c r="D16" s="57" t="s">
        <v>63</v>
      </c>
      <c r="E16" s="57"/>
      <c r="F16" s="52">
        <v>62059</v>
      </c>
      <c r="G16" s="52" t="s">
        <v>92</v>
      </c>
      <c r="H16" s="52" t="s">
        <v>20</v>
      </c>
      <c r="I16" s="52">
        <v>154</v>
      </c>
      <c r="J16" s="58">
        <v>180</v>
      </c>
      <c r="K16" s="58">
        <v>180</v>
      </c>
      <c r="L16" s="58">
        <v>180</v>
      </c>
      <c r="M16" s="52">
        <v>136</v>
      </c>
      <c r="N16" s="55">
        <f t="shared" si="0"/>
        <v>830</v>
      </c>
      <c r="O16" s="58"/>
      <c r="P16" s="52"/>
      <c r="Q16" s="53">
        <f t="shared" si="1"/>
        <v>830</v>
      </c>
      <c r="R16" s="61"/>
    </row>
    <row r="17" spans="1:18" s="4" customFormat="1" ht="15" customHeight="1" x14ac:dyDescent="0.25">
      <c r="A17" s="87">
        <v>14</v>
      </c>
      <c r="B17" s="52">
        <v>8</v>
      </c>
      <c r="C17" s="57" t="s">
        <v>37</v>
      </c>
      <c r="D17" s="59" t="s">
        <v>35</v>
      </c>
      <c r="E17" s="57"/>
      <c r="F17" s="52">
        <v>110160</v>
      </c>
      <c r="G17" s="52" t="s">
        <v>40</v>
      </c>
      <c r="H17" s="52" t="s">
        <v>11</v>
      </c>
      <c r="I17" s="52">
        <v>201</v>
      </c>
      <c r="J17" s="58">
        <v>180</v>
      </c>
      <c r="K17" s="52">
        <v>101</v>
      </c>
      <c r="L17" s="58">
        <v>180</v>
      </c>
      <c r="M17" s="52">
        <v>0</v>
      </c>
      <c r="N17" s="55">
        <f t="shared" si="0"/>
        <v>662</v>
      </c>
      <c r="O17" s="52"/>
      <c r="P17" s="52"/>
      <c r="Q17" s="53">
        <f t="shared" si="1"/>
        <v>662</v>
      </c>
    </row>
    <row r="18" spans="1:18" s="4" customFormat="1" ht="15" customHeight="1" x14ac:dyDescent="0.25">
      <c r="A18" s="87">
        <v>15</v>
      </c>
      <c r="B18" s="52">
        <v>5</v>
      </c>
      <c r="C18" s="57" t="s">
        <v>17</v>
      </c>
      <c r="D18" s="57" t="s">
        <v>19</v>
      </c>
      <c r="E18" s="59"/>
      <c r="F18" s="52">
        <v>15611</v>
      </c>
      <c r="G18" s="52" t="s">
        <v>43</v>
      </c>
      <c r="H18" s="52" t="s">
        <v>11</v>
      </c>
      <c r="I18" s="74">
        <v>145</v>
      </c>
      <c r="J18" s="58">
        <v>180</v>
      </c>
      <c r="K18" s="52">
        <v>125</v>
      </c>
      <c r="L18" s="52">
        <v>110</v>
      </c>
      <c r="M18" s="52">
        <v>75</v>
      </c>
      <c r="N18" s="96">
        <f t="shared" si="0"/>
        <v>635</v>
      </c>
      <c r="O18" s="52"/>
      <c r="P18" s="60"/>
      <c r="Q18" s="53">
        <f>SUM(N18,O18)</f>
        <v>635</v>
      </c>
      <c r="R18" s="61"/>
    </row>
    <row r="19" spans="1:18" s="4" customFormat="1" ht="15" customHeight="1" x14ac:dyDescent="0.25">
      <c r="A19" s="87">
        <v>16</v>
      </c>
      <c r="B19" s="52">
        <v>5</v>
      </c>
      <c r="C19" s="57" t="s">
        <v>44</v>
      </c>
      <c r="D19" s="57" t="s">
        <v>45</v>
      </c>
      <c r="E19" s="59"/>
      <c r="F19" s="52">
        <v>15605</v>
      </c>
      <c r="G19" s="52" t="s">
        <v>43</v>
      </c>
      <c r="H19" s="52" t="s">
        <v>11</v>
      </c>
      <c r="I19" s="58">
        <v>240</v>
      </c>
      <c r="J19" s="58">
        <v>180</v>
      </c>
      <c r="K19" s="58">
        <v>180</v>
      </c>
      <c r="L19" s="52">
        <v>0</v>
      </c>
      <c r="M19" s="52">
        <v>0</v>
      </c>
      <c r="N19" s="55">
        <f t="shared" si="0"/>
        <v>600</v>
      </c>
      <c r="O19" s="52"/>
      <c r="P19" s="60"/>
      <c r="Q19" s="53">
        <f>SUM(N19,O19)</f>
        <v>600</v>
      </c>
      <c r="R19" s="62"/>
    </row>
    <row r="20" spans="1:18" s="4" customFormat="1" ht="15" customHeight="1" x14ac:dyDescent="0.25">
      <c r="A20" s="87">
        <v>17</v>
      </c>
      <c r="B20" s="52">
        <v>9</v>
      </c>
      <c r="C20" s="59" t="s">
        <v>58</v>
      </c>
      <c r="D20" s="57" t="s">
        <v>59</v>
      </c>
      <c r="E20" s="57"/>
      <c r="F20" s="73">
        <v>84029</v>
      </c>
      <c r="G20" s="52" t="s">
        <v>40</v>
      </c>
      <c r="H20" s="52" t="s">
        <v>11</v>
      </c>
      <c r="I20" s="52">
        <v>73</v>
      </c>
      <c r="J20" s="58">
        <v>180</v>
      </c>
      <c r="K20" s="58">
        <v>180</v>
      </c>
      <c r="L20" s="52">
        <v>0</v>
      </c>
      <c r="M20" s="52">
        <v>0</v>
      </c>
      <c r="N20" s="55">
        <f t="shared" si="0"/>
        <v>433</v>
      </c>
      <c r="O20" s="52"/>
      <c r="P20" s="52"/>
      <c r="Q20" s="53">
        <f>SUM(N20)</f>
        <v>433</v>
      </c>
      <c r="R20" s="62"/>
    </row>
    <row r="21" spans="1:18" s="13" customFormat="1" ht="15.75" x14ac:dyDescent="0.25">
      <c r="A21" s="88">
        <v>18</v>
      </c>
      <c r="B21" s="67">
        <v>6</v>
      </c>
      <c r="C21" s="68" t="s">
        <v>38</v>
      </c>
      <c r="D21" s="68" t="s">
        <v>39</v>
      </c>
      <c r="E21" s="75"/>
      <c r="F21" s="67">
        <v>15617</v>
      </c>
      <c r="G21" s="67" t="s">
        <v>41</v>
      </c>
      <c r="H21" s="67" t="s">
        <v>11</v>
      </c>
      <c r="I21" s="82">
        <v>0</v>
      </c>
      <c r="J21" s="67">
        <v>150</v>
      </c>
      <c r="K21" s="67">
        <v>0</v>
      </c>
      <c r="L21" s="67">
        <v>0</v>
      </c>
      <c r="M21" s="67">
        <v>0</v>
      </c>
      <c r="N21" s="70">
        <f t="shared" si="0"/>
        <v>150</v>
      </c>
      <c r="O21" s="69"/>
      <c r="P21" s="76"/>
      <c r="Q21" s="89">
        <f>SUM(N21)</f>
        <v>150</v>
      </c>
      <c r="R21" s="62"/>
    </row>
    <row r="22" spans="1:18" s="13" customFormat="1" ht="15.75" x14ac:dyDescent="0.25">
      <c r="A22" s="87">
        <v>19</v>
      </c>
      <c r="B22" s="52">
        <v>6</v>
      </c>
      <c r="C22" s="57" t="s">
        <v>56</v>
      </c>
      <c r="D22" s="57" t="s">
        <v>39</v>
      </c>
      <c r="E22" s="57" t="s">
        <v>10</v>
      </c>
      <c r="F22" s="52">
        <v>136267</v>
      </c>
      <c r="G22" s="52" t="s">
        <v>41</v>
      </c>
      <c r="H22" s="52" t="s">
        <v>11</v>
      </c>
      <c r="I22" s="52">
        <v>24</v>
      </c>
      <c r="J22" s="52">
        <v>33</v>
      </c>
      <c r="K22" s="52">
        <v>87</v>
      </c>
      <c r="L22" s="52">
        <v>0</v>
      </c>
      <c r="M22" s="52">
        <v>0</v>
      </c>
      <c r="N22" s="55">
        <f t="shared" si="0"/>
        <v>144</v>
      </c>
      <c r="O22" s="52"/>
      <c r="P22" s="52"/>
      <c r="Q22" s="53">
        <f>SUM(N22)</f>
        <v>144</v>
      </c>
      <c r="R22" s="62"/>
    </row>
    <row r="23" spans="1:18" s="13" customFormat="1" ht="16.5" thickBot="1" x14ac:dyDescent="0.3">
      <c r="A23" s="90">
        <v>20</v>
      </c>
      <c r="B23" s="91">
        <v>8</v>
      </c>
      <c r="C23" s="92" t="s">
        <v>21</v>
      </c>
      <c r="D23" s="93" t="s">
        <v>35</v>
      </c>
      <c r="E23" s="92"/>
      <c r="F23" s="91">
        <v>84028</v>
      </c>
      <c r="G23" s="91" t="s">
        <v>40</v>
      </c>
      <c r="H23" s="91" t="s">
        <v>11</v>
      </c>
      <c r="I23" s="91">
        <v>91</v>
      </c>
      <c r="J23" s="91">
        <v>0</v>
      </c>
      <c r="K23" s="91">
        <v>0</v>
      </c>
      <c r="L23" s="91">
        <v>0</v>
      </c>
      <c r="M23" s="91">
        <v>0</v>
      </c>
      <c r="N23" s="94">
        <f t="shared" si="0"/>
        <v>91</v>
      </c>
      <c r="O23" s="91"/>
      <c r="P23" s="95"/>
      <c r="Q23" s="54">
        <f>SUM(N23)</f>
        <v>91</v>
      </c>
      <c r="R23" s="62"/>
    </row>
    <row r="24" spans="1:18" s="13" customFormat="1" x14ac:dyDescent="0.2">
      <c r="A24" s="4"/>
      <c r="B24"/>
      <c r="D24" s="4"/>
      <c r="E24" s="4"/>
      <c r="H24" s="4"/>
      <c r="O24" s="42"/>
      <c r="P24" s="4"/>
      <c r="R24" s="61"/>
    </row>
    <row r="25" spans="1:18" s="13" customFormat="1" x14ac:dyDescent="0.2">
      <c r="A25" s="4"/>
      <c r="B25"/>
      <c r="D25" s="4"/>
      <c r="E25" s="4"/>
      <c r="G25" s="4"/>
      <c r="H25" s="4"/>
      <c r="O25" s="42"/>
      <c r="R25" s="61"/>
    </row>
  </sheetData>
  <autoFilter ref="Q4:Q20"/>
  <sortState caseSensitive="1" ref="A4:Q23">
    <sortCondition descending="1" ref="Q4"/>
  </sortState>
  <mergeCells count="2">
    <mergeCell ref="A2:Q2"/>
    <mergeCell ref="A1:Q1"/>
  </mergeCells>
  <phoneticPr fontId="3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zoomScale="110" zoomScaleNormal="110" workbookViewId="0">
      <selection activeCell="Q16" sqref="Q16"/>
    </sheetView>
  </sheetViews>
  <sheetFormatPr defaultRowHeight="12.75" x14ac:dyDescent="0.2"/>
  <cols>
    <col min="1" max="1" width="9.85546875" customWidth="1"/>
    <col min="2" max="2" width="13.5703125" customWidth="1"/>
    <col min="3" max="3" width="12.42578125" bestFit="1" customWidth="1"/>
    <col min="4" max="4" width="15.5703125" bestFit="1" customWidth="1"/>
    <col min="5" max="5" width="4.42578125" bestFit="1" customWidth="1"/>
    <col min="6" max="6" width="14.42578125" style="6" customWidth="1"/>
    <col min="7" max="7" width="16.28515625" bestFit="1" customWidth="1"/>
    <col min="8" max="8" width="9.85546875" style="1" bestFit="1" customWidth="1"/>
    <col min="9" max="13" width="10" style="2" bestFit="1" customWidth="1"/>
    <col min="14" max="14" width="11" style="2" customWidth="1"/>
    <col min="15" max="15" width="11.42578125" style="2" bestFit="1" customWidth="1"/>
    <col min="16" max="16" width="12.28515625" style="2" bestFit="1" customWidth="1"/>
    <col min="17" max="17" width="7.140625" style="2" bestFit="1" customWidth="1"/>
  </cols>
  <sheetData>
    <row r="1" spans="1:18" ht="20.25" x14ac:dyDescent="0.3">
      <c r="A1" s="100" t="s">
        <v>103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2"/>
    </row>
    <row r="2" spans="1:18" ht="30" customHeight="1" thickBot="1" x14ac:dyDescent="0.45">
      <c r="A2" s="97" t="s">
        <v>13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9"/>
      <c r="R2" s="10"/>
    </row>
    <row r="3" spans="1:18" s="27" customFormat="1" ht="19.149999999999999" customHeight="1" x14ac:dyDescent="0.2">
      <c r="A3" s="23" t="s">
        <v>23</v>
      </c>
      <c r="B3" s="34" t="s">
        <v>26</v>
      </c>
      <c r="C3" s="24" t="s">
        <v>7</v>
      </c>
      <c r="D3" s="24" t="s">
        <v>6</v>
      </c>
      <c r="E3" s="24" t="s">
        <v>10</v>
      </c>
      <c r="F3" s="25" t="s">
        <v>34</v>
      </c>
      <c r="G3" s="24" t="s">
        <v>16</v>
      </c>
      <c r="H3" s="24" t="s">
        <v>9</v>
      </c>
      <c r="I3" s="24" t="s">
        <v>0</v>
      </c>
      <c r="J3" s="24" t="s">
        <v>1</v>
      </c>
      <c r="K3" s="24" t="s">
        <v>2</v>
      </c>
      <c r="L3" s="24" t="s">
        <v>3</v>
      </c>
      <c r="M3" s="24" t="s">
        <v>4</v>
      </c>
      <c r="N3" s="24" t="s">
        <v>5</v>
      </c>
      <c r="O3" s="24" t="s">
        <v>14</v>
      </c>
      <c r="P3" s="24" t="s">
        <v>15</v>
      </c>
      <c r="Q3" s="26" t="s">
        <v>5</v>
      </c>
    </row>
    <row r="4" spans="1:18" s="19" customFormat="1" ht="18" customHeight="1" x14ac:dyDescent="0.25">
      <c r="A4" s="32">
        <v>1</v>
      </c>
      <c r="B4" s="35">
        <v>1</v>
      </c>
      <c r="C4" s="29" t="s">
        <v>54</v>
      </c>
      <c r="D4" s="29" t="s">
        <v>74</v>
      </c>
      <c r="E4" s="28"/>
      <c r="F4" s="28">
        <v>15602</v>
      </c>
      <c r="G4" s="28" t="s">
        <v>43</v>
      </c>
      <c r="H4" s="28" t="s">
        <v>11</v>
      </c>
      <c r="I4" s="30">
        <v>240</v>
      </c>
      <c r="J4" s="30">
        <v>180</v>
      </c>
      <c r="K4" s="30">
        <v>180</v>
      </c>
      <c r="L4" s="30">
        <v>180</v>
      </c>
      <c r="M4" s="30">
        <v>240</v>
      </c>
      <c r="N4" s="30">
        <f t="shared" ref="N4:N15" si="0">SUM(I4:M4)</f>
        <v>1020</v>
      </c>
      <c r="O4" s="28">
        <v>303</v>
      </c>
      <c r="P4" s="28"/>
      <c r="Q4" s="81">
        <f>SUM(N4:O4)</f>
        <v>1323</v>
      </c>
    </row>
    <row r="5" spans="1:18" s="19" customFormat="1" ht="18" customHeight="1" x14ac:dyDescent="0.25">
      <c r="A5" s="32">
        <v>2</v>
      </c>
      <c r="B5" s="16">
        <v>1</v>
      </c>
      <c r="C5" s="29" t="s">
        <v>22</v>
      </c>
      <c r="D5" s="29" t="s">
        <v>53</v>
      </c>
      <c r="E5" s="28"/>
      <c r="F5" s="28">
        <v>15612</v>
      </c>
      <c r="G5" s="28" t="s">
        <v>43</v>
      </c>
      <c r="H5" s="28" t="s">
        <v>11</v>
      </c>
      <c r="I5" s="30">
        <v>240</v>
      </c>
      <c r="J5" s="30">
        <v>180</v>
      </c>
      <c r="K5" s="30">
        <v>180</v>
      </c>
      <c r="L5" s="30">
        <v>180</v>
      </c>
      <c r="M5" s="30">
        <v>240</v>
      </c>
      <c r="N5" s="30">
        <f t="shared" si="0"/>
        <v>1020</v>
      </c>
      <c r="O5" s="28">
        <v>254</v>
      </c>
      <c r="P5" s="28"/>
      <c r="Q5" s="81">
        <f>SUM(N5:O5)</f>
        <v>1274</v>
      </c>
    </row>
    <row r="6" spans="1:18" s="19" customFormat="1" ht="18" customHeight="1" x14ac:dyDescent="0.25">
      <c r="A6" s="32">
        <v>3</v>
      </c>
      <c r="B6" s="16">
        <v>3</v>
      </c>
      <c r="C6" s="29" t="s">
        <v>72</v>
      </c>
      <c r="D6" s="29" t="s">
        <v>73</v>
      </c>
      <c r="E6" s="28"/>
      <c r="F6" s="28">
        <v>62060</v>
      </c>
      <c r="G6" s="28" t="s">
        <v>96</v>
      </c>
      <c r="H6" s="28" t="s">
        <v>20</v>
      </c>
      <c r="I6" s="30">
        <v>240</v>
      </c>
      <c r="J6" s="30">
        <v>180</v>
      </c>
      <c r="K6" s="30">
        <v>180</v>
      </c>
      <c r="L6" s="30">
        <v>180</v>
      </c>
      <c r="M6" s="28">
        <v>210</v>
      </c>
      <c r="N6" s="83">
        <f t="shared" si="0"/>
        <v>990</v>
      </c>
      <c r="O6" s="28"/>
      <c r="P6" s="28"/>
      <c r="Q6" s="53">
        <f t="shared" ref="Q6:Q15" si="1">SUM(N6)</f>
        <v>990</v>
      </c>
    </row>
    <row r="7" spans="1:18" s="20" customFormat="1" ht="18" customHeight="1" x14ac:dyDescent="0.25">
      <c r="A7" s="32">
        <v>4</v>
      </c>
      <c r="B7" s="35">
        <v>2</v>
      </c>
      <c r="C7" s="29" t="s">
        <v>76</v>
      </c>
      <c r="D7" s="29" t="s">
        <v>77</v>
      </c>
      <c r="E7" s="28"/>
      <c r="F7" s="28">
        <v>68482</v>
      </c>
      <c r="G7" s="28" t="s">
        <v>97</v>
      </c>
      <c r="H7" s="28" t="s">
        <v>66</v>
      </c>
      <c r="I7" s="28">
        <v>223</v>
      </c>
      <c r="J7" s="30">
        <v>180</v>
      </c>
      <c r="K7" s="30">
        <v>180</v>
      </c>
      <c r="L7" s="30">
        <v>180</v>
      </c>
      <c r="M7" s="28">
        <v>204</v>
      </c>
      <c r="N7" s="28">
        <f t="shared" si="0"/>
        <v>967</v>
      </c>
      <c r="O7" s="28"/>
      <c r="P7" s="28"/>
      <c r="Q7" s="53">
        <f t="shared" si="1"/>
        <v>967</v>
      </c>
    </row>
    <row r="8" spans="1:18" s="19" customFormat="1" ht="18" customHeight="1" x14ac:dyDescent="0.25">
      <c r="A8" s="32">
        <v>5</v>
      </c>
      <c r="B8" s="16">
        <v>4</v>
      </c>
      <c r="C8" s="17" t="s">
        <v>75</v>
      </c>
      <c r="D8" s="17" t="s">
        <v>49</v>
      </c>
      <c r="E8" s="16"/>
      <c r="F8" s="16">
        <v>61952</v>
      </c>
      <c r="G8" s="16" t="s">
        <v>96</v>
      </c>
      <c r="H8" s="16" t="s">
        <v>20</v>
      </c>
      <c r="I8" s="16">
        <v>181</v>
      </c>
      <c r="J8" s="18">
        <v>180</v>
      </c>
      <c r="K8" s="18">
        <v>180</v>
      </c>
      <c r="L8" s="18">
        <v>180</v>
      </c>
      <c r="M8" s="18">
        <v>240</v>
      </c>
      <c r="N8" s="28">
        <f t="shared" si="0"/>
        <v>961</v>
      </c>
      <c r="O8" s="16"/>
      <c r="P8" s="16"/>
      <c r="Q8" s="53">
        <f t="shared" si="1"/>
        <v>961</v>
      </c>
    </row>
    <row r="9" spans="1:18" s="19" customFormat="1" ht="18" customHeight="1" x14ac:dyDescent="0.25">
      <c r="A9" s="32">
        <v>6</v>
      </c>
      <c r="B9" s="16">
        <v>1</v>
      </c>
      <c r="C9" s="17" t="s">
        <v>51</v>
      </c>
      <c r="D9" s="17" t="s">
        <v>52</v>
      </c>
      <c r="E9" s="16"/>
      <c r="F9" s="16">
        <v>15615</v>
      </c>
      <c r="G9" s="16" t="s">
        <v>43</v>
      </c>
      <c r="H9" s="16" t="s">
        <v>11</v>
      </c>
      <c r="I9" s="18">
        <v>240</v>
      </c>
      <c r="J9" s="18">
        <v>180</v>
      </c>
      <c r="K9" s="18">
        <v>180</v>
      </c>
      <c r="L9" s="18">
        <v>180</v>
      </c>
      <c r="M9" s="16">
        <v>120</v>
      </c>
      <c r="N9" s="84">
        <f t="shared" si="0"/>
        <v>900</v>
      </c>
      <c r="O9" s="16"/>
      <c r="P9" s="16"/>
      <c r="Q9" s="53">
        <f t="shared" si="1"/>
        <v>900</v>
      </c>
    </row>
    <row r="10" spans="1:18" ht="18" customHeight="1" x14ac:dyDescent="0.25">
      <c r="A10" s="32">
        <v>7</v>
      </c>
      <c r="B10" s="16">
        <v>2</v>
      </c>
      <c r="C10" s="17" t="s">
        <v>78</v>
      </c>
      <c r="D10" s="17" t="s">
        <v>79</v>
      </c>
      <c r="E10" s="16"/>
      <c r="F10" s="16">
        <v>68455</v>
      </c>
      <c r="G10" s="16" t="s">
        <v>97</v>
      </c>
      <c r="H10" s="16" t="s">
        <v>66</v>
      </c>
      <c r="I10" s="16">
        <v>198</v>
      </c>
      <c r="J10" s="18">
        <v>180</v>
      </c>
      <c r="K10" s="18">
        <v>180</v>
      </c>
      <c r="L10" s="18">
        <v>180</v>
      </c>
      <c r="M10" s="16">
        <v>127</v>
      </c>
      <c r="N10" s="16">
        <f t="shared" si="0"/>
        <v>865</v>
      </c>
      <c r="O10" s="16"/>
      <c r="P10" s="16"/>
      <c r="Q10" s="53">
        <f t="shared" si="1"/>
        <v>865</v>
      </c>
    </row>
    <row r="11" spans="1:18" ht="18" customHeight="1" x14ac:dyDescent="0.25">
      <c r="A11" s="32">
        <v>8</v>
      </c>
      <c r="B11" s="16">
        <v>4</v>
      </c>
      <c r="C11" s="17" t="s">
        <v>30</v>
      </c>
      <c r="D11" s="17" t="s">
        <v>50</v>
      </c>
      <c r="E11" s="16"/>
      <c r="F11" s="16">
        <v>15618</v>
      </c>
      <c r="G11" s="16" t="s">
        <v>41</v>
      </c>
      <c r="H11" s="16" t="s">
        <v>11</v>
      </c>
      <c r="I11" s="18">
        <v>240</v>
      </c>
      <c r="J11" s="16">
        <v>143</v>
      </c>
      <c r="K11" s="16">
        <v>150</v>
      </c>
      <c r="L11" s="18">
        <v>180</v>
      </c>
      <c r="M11" s="16">
        <v>102</v>
      </c>
      <c r="N11" s="16">
        <f t="shared" si="0"/>
        <v>815</v>
      </c>
      <c r="O11" s="16"/>
      <c r="P11" s="16"/>
      <c r="Q11" s="53">
        <f t="shared" si="1"/>
        <v>815</v>
      </c>
    </row>
    <row r="12" spans="1:18" ht="18" customHeight="1" x14ac:dyDescent="0.25">
      <c r="A12" s="32">
        <v>9</v>
      </c>
      <c r="B12" s="16">
        <v>4</v>
      </c>
      <c r="C12" s="17" t="s">
        <v>80</v>
      </c>
      <c r="D12" s="17" t="s">
        <v>50</v>
      </c>
      <c r="E12" s="16"/>
      <c r="F12" s="16">
        <v>15619</v>
      </c>
      <c r="G12" s="16" t="s">
        <v>41</v>
      </c>
      <c r="H12" s="16" t="s">
        <v>11</v>
      </c>
      <c r="I12" s="18">
        <v>240</v>
      </c>
      <c r="J12" s="16">
        <v>105</v>
      </c>
      <c r="K12" s="18">
        <v>180</v>
      </c>
      <c r="L12" s="18">
        <v>180</v>
      </c>
      <c r="M12" s="16">
        <v>110</v>
      </c>
      <c r="N12" s="16">
        <f t="shared" si="0"/>
        <v>815</v>
      </c>
      <c r="O12" s="16"/>
      <c r="P12" s="16"/>
      <c r="Q12" s="53">
        <f t="shared" si="1"/>
        <v>815</v>
      </c>
    </row>
    <row r="13" spans="1:18" ht="18" customHeight="1" x14ac:dyDescent="0.25">
      <c r="A13" s="32">
        <v>10</v>
      </c>
      <c r="B13" s="16">
        <v>3</v>
      </c>
      <c r="C13" s="17" t="s">
        <v>89</v>
      </c>
      <c r="D13" s="17" t="s">
        <v>27</v>
      </c>
      <c r="E13" s="16"/>
      <c r="F13" s="16">
        <v>106175</v>
      </c>
      <c r="G13" s="16" t="s">
        <v>98</v>
      </c>
      <c r="H13" s="16" t="s">
        <v>8</v>
      </c>
      <c r="I13" s="16">
        <v>224</v>
      </c>
      <c r="J13" s="18">
        <v>180</v>
      </c>
      <c r="K13" s="18">
        <v>180</v>
      </c>
      <c r="L13" s="18">
        <v>180</v>
      </c>
      <c r="M13" s="16">
        <v>46</v>
      </c>
      <c r="N13" s="16">
        <f t="shared" si="0"/>
        <v>810</v>
      </c>
      <c r="O13" s="16"/>
      <c r="P13" s="16"/>
      <c r="Q13" s="53">
        <f t="shared" si="1"/>
        <v>810</v>
      </c>
    </row>
    <row r="14" spans="1:18" ht="18" customHeight="1" x14ac:dyDescent="0.25">
      <c r="A14" s="32">
        <v>11</v>
      </c>
      <c r="B14" s="16">
        <v>2</v>
      </c>
      <c r="C14" s="17" t="s">
        <v>29</v>
      </c>
      <c r="D14" s="17" t="s">
        <v>48</v>
      </c>
      <c r="E14" s="16"/>
      <c r="F14" s="16">
        <v>70028</v>
      </c>
      <c r="G14" s="16" t="s">
        <v>99</v>
      </c>
      <c r="H14" s="16" t="s">
        <v>8</v>
      </c>
      <c r="I14" s="16">
        <v>188</v>
      </c>
      <c r="J14" s="18">
        <v>180</v>
      </c>
      <c r="K14" s="18">
        <v>180</v>
      </c>
      <c r="L14" s="16">
        <v>136</v>
      </c>
      <c r="M14" s="16">
        <v>43</v>
      </c>
      <c r="N14" s="16">
        <f t="shared" si="0"/>
        <v>727</v>
      </c>
      <c r="O14" s="16"/>
      <c r="P14" s="16"/>
      <c r="Q14" s="53">
        <f t="shared" si="1"/>
        <v>727</v>
      </c>
    </row>
    <row r="15" spans="1:18" ht="18" customHeight="1" thickBot="1" x14ac:dyDescent="0.3">
      <c r="A15" s="36">
        <v>12</v>
      </c>
      <c r="B15" s="33">
        <v>3</v>
      </c>
      <c r="C15" s="63" t="s">
        <v>46</v>
      </c>
      <c r="D15" s="77" t="s">
        <v>33</v>
      </c>
      <c r="E15" s="63"/>
      <c r="F15" s="78" t="s">
        <v>47</v>
      </c>
      <c r="G15" s="33" t="s">
        <v>92</v>
      </c>
      <c r="H15" s="33" t="s">
        <v>20</v>
      </c>
      <c r="I15" s="72">
        <v>240</v>
      </c>
      <c r="J15" s="72">
        <v>180</v>
      </c>
      <c r="K15" s="33">
        <v>120</v>
      </c>
      <c r="L15" s="33">
        <v>164</v>
      </c>
      <c r="M15" s="79">
        <v>0</v>
      </c>
      <c r="N15" s="33">
        <f t="shared" si="0"/>
        <v>704</v>
      </c>
      <c r="O15" s="33"/>
      <c r="P15" s="80"/>
      <c r="Q15" s="54">
        <f t="shared" si="1"/>
        <v>704</v>
      </c>
    </row>
  </sheetData>
  <sortState ref="A4:Q15">
    <sortCondition descending="1" ref="Q4"/>
  </sortState>
  <mergeCells count="2">
    <mergeCell ref="A1:Q1"/>
    <mergeCell ref="A2:Q2"/>
  </mergeCells>
  <phoneticPr fontId="3" type="noConversion"/>
  <printOptions horizontalCentered="1" verticalCentered="1"/>
  <pageMargins left="0.35433070866141736" right="0.35433070866141736" top="0.19685039370078741" bottom="0.19685039370078741" header="0.51181102362204722" footer="0.51181102362204722"/>
  <pageSetup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D6" sqref="D6"/>
    </sheetView>
  </sheetViews>
  <sheetFormatPr defaultRowHeight="12.75" x14ac:dyDescent="0.2"/>
  <cols>
    <col min="2" max="2" width="23.42578125" customWidth="1"/>
    <col min="3" max="3" width="13.5703125" style="1" customWidth="1"/>
    <col min="5" max="5" width="4.5703125" customWidth="1"/>
    <col min="6" max="6" width="11.5703125" customWidth="1"/>
    <col min="7" max="7" width="12.28515625" customWidth="1"/>
    <col min="8" max="8" width="18.140625" style="1" customWidth="1"/>
    <col min="9" max="9" width="12" customWidth="1"/>
    <col min="10" max="10" width="11.140625" customWidth="1"/>
  </cols>
  <sheetData>
    <row r="1" spans="1:10" ht="13.5" thickBot="1" x14ac:dyDescent="0.25">
      <c r="A1" s="46" t="s">
        <v>12</v>
      </c>
      <c r="B1" s="47" t="s">
        <v>24</v>
      </c>
      <c r="C1" s="47" t="s">
        <v>9</v>
      </c>
      <c r="D1" s="48" t="s">
        <v>31</v>
      </c>
      <c r="E1" s="15"/>
      <c r="F1" s="15"/>
      <c r="G1" s="15"/>
      <c r="H1" s="5"/>
      <c r="I1" s="5"/>
      <c r="J1" s="12"/>
    </row>
    <row r="2" spans="1:10" x14ac:dyDescent="0.2">
      <c r="A2" s="43">
        <v>1</v>
      </c>
      <c r="B2" s="31" t="s">
        <v>93</v>
      </c>
      <c r="C2" s="49" t="s">
        <v>20</v>
      </c>
      <c r="D2" s="45"/>
      <c r="E2" s="11"/>
      <c r="F2" s="11"/>
      <c r="G2" s="8"/>
      <c r="H2" s="8"/>
      <c r="I2" s="8"/>
      <c r="J2" s="5"/>
    </row>
    <row r="3" spans="1:10" x14ac:dyDescent="0.2">
      <c r="A3" s="37">
        <v>2</v>
      </c>
      <c r="B3" s="31" t="s">
        <v>94</v>
      </c>
      <c r="C3" s="50" t="s">
        <v>11</v>
      </c>
      <c r="D3" s="38"/>
      <c r="E3" s="11"/>
      <c r="F3" s="11"/>
      <c r="G3" s="8"/>
      <c r="H3" s="8"/>
      <c r="I3" s="8"/>
      <c r="J3" s="5"/>
    </row>
    <row r="4" spans="1:10" x14ac:dyDescent="0.2">
      <c r="A4" s="37">
        <v>3</v>
      </c>
      <c r="B4" s="44" t="s">
        <v>55</v>
      </c>
      <c r="C4" s="50" t="s">
        <v>11</v>
      </c>
      <c r="D4" s="38"/>
      <c r="E4" s="11"/>
      <c r="F4" s="11"/>
      <c r="G4" s="8"/>
      <c r="H4" s="8"/>
      <c r="I4" s="8"/>
      <c r="J4" s="5"/>
    </row>
    <row r="5" spans="1:10" ht="13.5" thickBot="1" x14ac:dyDescent="0.25">
      <c r="A5" s="39" t="s">
        <v>25</v>
      </c>
      <c r="B5" s="40" t="s">
        <v>95</v>
      </c>
      <c r="C5" s="51" t="s">
        <v>11</v>
      </c>
      <c r="D5" s="41"/>
      <c r="E5" s="11"/>
      <c r="F5" s="11"/>
      <c r="G5" s="8"/>
      <c r="H5" s="8"/>
      <c r="I5" s="8"/>
      <c r="J5" s="5"/>
    </row>
    <row r="6" spans="1:10" x14ac:dyDescent="0.2">
      <c r="A6" s="5"/>
      <c r="B6" s="14"/>
      <c r="C6" s="11"/>
      <c r="D6" s="8"/>
      <c r="E6" s="11"/>
      <c r="F6" s="11"/>
      <c r="G6" s="8"/>
      <c r="H6" s="8"/>
      <c r="I6" s="8"/>
      <c r="J6" s="5"/>
    </row>
    <row r="7" spans="1:10" x14ac:dyDescent="0.2">
      <c r="E7" s="11"/>
      <c r="F7" s="11"/>
      <c r="G7" s="8"/>
      <c r="H7" s="9"/>
      <c r="I7" s="8"/>
      <c r="J7" s="12"/>
    </row>
    <row r="8" spans="1:10" x14ac:dyDescent="0.2">
      <c r="E8" s="11"/>
      <c r="F8" s="11"/>
      <c r="G8" s="8"/>
      <c r="H8" s="9"/>
      <c r="I8" s="8"/>
      <c r="J8" s="12"/>
    </row>
    <row r="9" spans="1:10" x14ac:dyDescent="0.2">
      <c r="B9" s="1"/>
      <c r="C9"/>
      <c r="G9" s="1"/>
      <c r="H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F1A</vt:lpstr>
      <vt:lpstr>F1B</vt:lpstr>
      <vt:lpstr>Jury</vt:lpstr>
    </vt:vector>
  </TitlesOfParts>
  <Company>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Malik</cp:lastModifiedBy>
  <cp:lastPrinted>2019-08-20T07:26:54Z</cp:lastPrinted>
  <dcterms:created xsi:type="dcterms:W3CDTF">2007-08-09T18:05:43Z</dcterms:created>
  <dcterms:modified xsi:type="dcterms:W3CDTF">2019-08-20T07:28:01Z</dcterms:modified>
</cp:coreProperties>
</file>