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k\Desktop\AKIK\2018\AEROMODELARSTVO\Takmičenja\36. Memorijal IK, Bos. Petrovac, 1.9.2018\"/>
    </mc:Choice>
  </mc:AlternateContent>
  <bookViews>
    <workbookView xWindow="0" yWindow="0" windowWidth="24000" windowHeight="9735" tabRatio="307"/>
  </bookViews>
  <sheets>
    <sheet name="F1A" sheetId="1" r:id="rId1"/>
    <sheet name="F1B" sheetId="2" r:id="rId2"/>
    <sheet name="F1C" sheetId="5" r:id="rId3"/>
    <sheet name="Jury" sheetId="4" r:id="rId4"/>
  </sheets>
  <definedNames>
    <definedName name="_xlnm._FilterDatabase" localSheetId="0" hidden="1">F1A!$Q$4:$Q$20</definedName>
    <definedName name="_xlnm._FilterDatabase" localSheetId="1" hidden="1">F1B!$Q$4:$Q$10</definedName>
    <definedName name="_xlnm._FilterDatabase" localSheetId="2" hidden="1">F1C!$P$4:$P$5</definedName>
  </definedNames>
  <calcPr calcId="152511"/>
</workbook>
</file>

<file path=xl/calcChain.xml><?xml version="1.0" encoding="utf-8"?>
<calcChain xmlns="http://schemas.openxmlformats.org/spreadsheetml/2006/main">
  <c r="N15" i="1" l="1"/>
  <c r="N18" i="1"/>
  <c r="N11" i="1"/>
  <c r="N5" i="1"/>
  <c r="Q5" i="1" s="1"/>
  <c r="N6" i="1"/>
  <c r="N8" i="1"/>
  <c r="Q8" i="1" s="1"/>
  <c r="N9" i="1"/>
  <c r="N17" i="1"/>
  <c r="Q17" i="1" s="1"/>
  <c r="N20" i="1"/>
  <c r="N16" i="1"/>
  <c r="Q16" i="1" s="1"/>
  <c r="N7" i="1"/>
  <c r="N19" i="1"/>
  <c r="Q19" i="1" s="1"/>
  <c r="N12" i="1"/>
  <c r="N14" i="1"/>
  <c r="Q14" i="1" s="1"/>
  <c r="N13" i="1"/>
  <c r="N4" i="1"/>
  <c r="Q4" i="1" s="1"/>
  <c r="N10" i="1"/>
  <c r="Q13" i="1"/>
  <c r="Q12" i="1"/>
  <c r="Q7" i="1"/>
  <c r="Q20" i="1"/>
  <c r="Q9" i="1"/>
  <c r="Q6" i="1"/>
  <c r="Q11" i="1"/>
  <c r="Q18" i="1"/>
  <c r="Q15" i="1"/>
  <c r="Q10" i="1"/>
  <c r="P4" i="5"/>
  <c r="M5" i="5"/>
  <c r="P5" i="5" s="1"/>
  <c r="M4" i="5"/>
  <c r="N5" i="2"/>
  <c r="N6" i="2"/>
  <c r="N7" i="2"/>
  <c r="N8" i="2"/>
  <c r="N9" i="2"/>
  <c r="N10" i="2"/>
  <c r="N11" i="2"/>
  <c r="N4" i="2"/>
  <c r="Q11" i="2" l="1"/>
  <c r="Q10" i="2" l="1"/>
  <c r="Q9" i="2"/>
  <c r="Q4" i="2"/>
  <c r="Q6" i="2"/>
  <c r="Q5" i="2"/>
  <c r="Q8" i="2"/>
  <c r="Q7" i="2"/>
  <c r="A4" i="5" l="1"/>
</calcChain>
</file>

<file path=xl/sharedStrings.xml><?xml version="1.0" encoding="utf-8"?>
<sst xmlns="http://schemas.openxmlformats.org/spreadsheetml/2006/main" count="182" uniqueCount="96">
  <si>
    <t>Round 1</t>
  </si>
  <si>
    <t>Round 2</t>
  </si>
  <si>
    <t>Round 3</t>
  </si>
  <si>
    <t>Round 4</t>
  </si>
  <si>
    <t>Round 5</t>
  </si>
  <si>
    <t>Total</t>
  </si>
  <si>
    <t>Last Name</t>
  </si>
  <si>
    <t>First Name</t>
  </si>
  <si>
    <t>FAI Licence</t>
  </si>
  <si>
    <t>CRO</t>
  </si>
  <si>
    <t>Country</t>
  </si>
  <si>
    <t>Jr.</t>
  </si>
  <si>
    <t>BIH</t>
  </si>
  <si>
    <t>No.</t>
  </si>
  <si>
    <t>Results</t>
  </si>
  <si>
    <t>1st Fly off</t>
  </si>
  <si>
    <t>2nd Fly off</t>
  </si>
  <si>
    <t>Aeroclub</t>
  </si>
  <si>
    <t>Elmin</t>
  </si>
  <si>
    <t>Muhamed</t>
  </si>
  <si>
    <t>Kerkez</t>
  </si>
  <si>
    <t>SRB</t>
  </si>
  <si>
    <t>Sara</t>
  </si>
  <si>
    <t>Haris</t>
  </si>
  <si>
    <t>Position</t>
  </si>
  <si>
    <t>Jury</t>
  </si>
  <si>
    <t>Alter.</t>
  </si>
  <si>
    <t>Starting pole</t>
  </si>
  <si>
    <t>Rade</t>
  </si>
  <si>
    <t>Mazalica</t>
  </si>
  <si>
    <t>Soniboj</t>
  </si>
  <si>
    <t>Sabo</t>
  </si>
  <si>
    <t>Edin</t>
  </si>
  <si>
    <t>Robert</t>
  </si>
  <si>
    <t>Faruk</t>
  </si>
  <si>
    <t>Boris</t>
  </si>
  <si>
    <t>Murat</t>
  </si>
  <si>
    <t>Tarik Jusufbašić</t>
  </si>
  <si>
    <t>Note</t>
  </si>
  <si>
    <t xml:space="preserve">Radoje </t>
  </si>
  <si>
    <t>Blagojević</t>
  </si>
  <si>
    <t>Leško</t>
  </si>
  <si>
    <t>Siniša</t>
  </si>
  <si>
    <t>Karić</t>
  </si>
  <si>
    <t>Aleksandr</t>
  </si>
  <si>
    <t>Trofymemenko</t>
  </si>
  <si>
    <t>FAI ID</t>
  </si>
  <si>
    <t>UKR</t>
  </si>
  <si>
    <t>Budimčić</t>
  </si>
  <si>
    <t>Ana</t>
  </si>
  <si>
    <t>Miloš</t>
  </si>
  <si>
    <t>Ferid</t>
  </si>
  <si>
    <t>Zilić</t>
  </si>
  <si>
    <t>ULL</t>
  </si>
  <si>
    <t>Nova Pazova</t>
  </si>
  <si>
    <t>Zaprešić</t>
  </si>
  <si>
    <t>Zenica</t>
  </si>
  <si>
    <t xml:space="preserve">Željko </t>
  </si>
  <si>
    <t>Marić</t>
  </si>
  <si>
    <t>Mostar</t>
  </si>
  <si>
    <t>Jasminka</t>
  </si>
  <si>
    <t>Pečenković</t>
  </si>
  <si>
    <t>Bihać</t>
  </si>
  <si>
    <t>Enes</t>
  </si>
  <si>
    <t>Šahinović</t>
  </si>
  <si>
    <t>Izet Kurtalić</t>
  </si>
  <si>
    <t>Sabrija</t>
  </si>
  <si>
    <t>Limo</t>
  </si>
  <si>
    <t>Burić</t>
  </si>
  <si>
    <t>Radoje</t>
  </si>
  <si>
    <t>62058</t>
  </si>
  <si>
    <t>Split</t>
  </si>
  <si>
    <t>Markušić</t>
  </si>
  <si>
    <t>Sisak</t>
  </si>
  <si>
    <t xml:space="preserve">Bojan </t>
  </si>
  <si>
    <t>Gostojić</t>
  </si>
  <si>
    <t>Šarkinović</t>
  </si>
  <si>
    <t>Mirsad</t>
  </si>
  <si>
    <t>Kapetanović</t>
  </si>
  <si>
    <t>Jusufbašić</t>
  </si>
  <si>
    <t>Malik</t>
  </si>
  <si>
    <t>Čabaravdić</t>
  </si>
  <si>
    <t>Claus</t>
  </si>
  <si>
    <t>Gretter</t>
  </si>
  <si>
    <t>Radoje Blagojević</t>
  </si>
  <si>
    <t>Robert Leško</t>
  </si>
  <si>
    <t>Zrenjanin</t>
  </si>
  <si>
    <t>Bjelajac</t>
  </si>
  <si>
    <t>AK GALEB</t>
  </si>
  <si>
    <t>1 jr</t>
  </si>
  <si>
    <t>2 jr</t>
  </si>
  <si>
    <t>3 jr</t>
  </si>
  <si>
    <t>36th IZET KURTALIĆ MEMORIAL - Bosanski Petrovac, Bosnia and Herzegovina, 1st of September 2018 - "F1A"</t>
  </si>
  <si>
    <t>36th IZET KURTALIĆ MEMORIAL - Bosanski Petrovac, Bosnia and Herzegovina, 1st of September 2018 - "F1B"</t>
  </si>
  <si>
    <t>36th IZET KURTALIĆ MEMORIAL - Bosanski Petrovac, Bosnia and Herzegovina, 1st of September 2018 - "F1C"</t>
  </si>
  <si>
    <t>Nedžad Pinjo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</si>
</sst>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22"/>
      <color indexed="10"/>
      <name val="Arial"/>
      <family val="2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8E40"/>
      <name val="Arial"/>
      <family val="2"/>
      <charset val="238"/>
    </font>
    <font>
      <b/>
      <sz val="12"/>
      <color rgb="FF008E40"/>
      <name val="Arial"/>
      <family val="2"/>
      <charset val="238"/>
    </font>
    <font>
      <sz val="11"/>
      <name val="Arial"/>
      <family val="2"/>
      <charset val="238"/>
    </font>
    <font>
      <b/>
      <i/>
      <sz val="16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8E4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 applyAlignment="1"/>
    <xf numFmtId="0" fontId="1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4" fillId="0" borderId="0" xfId="1" applyBorder="1" applyAlignment="1" applyProtection="1"/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14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" fillId="0" borderId="6" xfId="0" applyFont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/>
    <xf numFmtId="0" fontId="10" fillId="0" borderId="14" xfId="0" applyFont="1" applyBorder="1" applyAlignment="1">
      <alignment horizontal="center"/>
    </xf>
    <xf numFmtId="0" fontId="1" fillId="0" borderId="11" xfId="0" applyFont="1" applyBorder="1"/>
    <xf numFmtId="0" fontId="1" fillId="0" borderId="15" xfId="0" applyFont="1" applyBorder="1"/>
    <xf numFmtId="0" fontId="12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4" xfId="0" applyFont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0" fontId="6" fillId="0" borderId="7" xfId="0" applyFont="1" applyBorder="1"/>
    <xf numFmtId="49" fontId="6" fillId="0" borderId="7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left"/>
    </xf>
    <xf numFmtId="1" fontId="11" fillId="0" borderId="6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0" borderId="6" xfId="0" applyNumberFormat="1" applyFont="1" applyBorder="1"/>
    <xf numFmtId="1" fontId="7" fillId="0" borderId="6" xfId="0" applyNumberFormat="1" applyFont="1" applyBorder="1" applyAlignment="1">
      <alignment horizontal="right"/>
    </xf>
    <xf numFmtId="1" fontId="6" fillId="0" borderId="6" xfId="0" applyNumberFormat="1" applyFont="1" applyBorder="1" applyAlignment="1">
      <alignment horizontal="right"/>
    </xf>
    <xf numFmtId="1" fontId="6" fillId="0" borderId="14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left"/>
    </xf>
    <xf numFmtId="1" fontId="11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1" fontId="6" fillId="0" borderId="33" xfId="0" applyNumberFormat="1" applyFont="1" applyBorder="1" applyAlignment="1">
      <alignment horizontal="left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32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zoomScaleNormal="100" workbookViewId="0">
      <selection activeCell="Q21" sqref="Q21"/>
    </sheetView>
  </sheetViews>
  <sheetFormatPr defaultRowHeight="12.75" x14ac:dyDescent="0.2"/>
  <cols>
    <col min="1" max="1" width="10" customWidth="1"/>
    <col min="2" max="2" width="13.5703125" customWidth="1"/>
    <col min="3" max="3" width="16.5703125" style="13" customWidth="1"/>
    <col min="4" max="4" width="22.85546875" style="13" bestFit="1" customWidth="1"/>
    <col min="5" max="5" width="4.42578125" bestFit="1" customWidth="1"/>
    <col min="6" max="6" width="16" style="14" bestFit="1" customWidth="1"/>
    <col min="7" max="7" width="21.7109375" bestFit="1" customWidth="1"/>
    <col min="8" max="8" width="10.140625" style="1" bestFit="1" customWidth="1"/>
    <col min="9" max="14" width="10.7109375" style="2" customWidth="1"/>
    <col min="15" max="15" width="10.7109375" style="1" customWidth="1"/>
    <col min="16" max="17" width="10.7109375" style="2" customWidth="1"/>
    <col min="18" max="18" width="5.85546875" style="89" customWidth="1"/>
    <col min="19" max="19" width="7.5703125" customWidth="1"/>
  </cols>
  <sheetData>
    <row r="1" spans="1:18" ht="30" customHeight="1" x14ac:dyDescent="0.3">
      <c r="A1" s="94" t="s">
        <v>92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8" ht="21" customHeight="1" thickBot="1" x14ac:dyDescent="0.35">
      <c r="A2" s="93" t="s">
        <v>14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8" s="3" customFormat="1" ht="15.75" x14ac:dyDescent="0.25">
      <c r="A3" s="33" t="s">
        <v>24</v>
      </c>
      <c r="B3" s="46" t="s">
        <v>27</v>
      </c>
      <c r="C3" s="23" t="s">
        <v>7</v>
      </c>
      <c r="D3" s="23" t="s">
        <v>6</v>
      </c>
      <c r="E3" s="23" t="s">
        <v>11</v>
      </c>
      <c r="F3" s="24" t="s">
        <v>46</v>
      </c>
      <c r="G3" s="23" t="s">
        <v>17</v>
      </c>
      <c r="H3" s="23" t="s">
        <v>10</v>
      </c>
      <c r="I3" s="23" t="s">
        <v>0</v>
      </c>
      <c r="J3" s="23" t="s">
        <v>1</v>
      </c>
      <c r="K3" s="23" t="s">
        <v>2</v>
      </c>
      <c r="L3" s="23" t="s">
        <v>3</v>
      </c>
      <c r="M3" s="23" t="s">
        <v>4</v>
      </c>
      <c r="N3" s="23" t="s">
        <v>5</v>
      </c>
      <c r="O3" s="23" t="s">
        <v>15</v>
      </c>
      <c r="P3" s="23" t="s">
        <v>16</v>
      </c>
      <c r="Q3" s="25" t="s">
        <v>5</v>
      </c>
      <c r="R3" s="31"/>
    </row>
    <row r="4" spans="1:18" s="4" customFormat="1" ht="15" customHeight="1" x14ac:dyDescent="0.25">
      <c r="A4" s="79">
        <v>1</v>
      </c>
      <c r="B4" s="67">
        <v>4</v>
      </c>
      <c r="C4" s="80" t="s">
        <v>33</v>
      </c>
      <c r="D4" s="80" t="s">
        <v>41</v>
      </c>
      <c r="E4" s="83"/>
      <c r="F4" s="67">
        <v>61268</v>
      </c>
      <c r="G4" s="67" t="s">
        <v>55</v>
      </c>
      <c r="H4" s="67" t="s">
        <v>9</v>
      </c>
      <c r="I4" s="81">
        <v>240</v>
      </c>
      <c r="J4" s="81">
        <v>180</v>
      </c>
      <c r="K4" s="81">
        <v>180</v>
      </c>
      <c r="L4" s="81">
        <v>180</v>
      </c>
      <c r="M4" s="81">
        <v>240</v>
      </c>
      <c r="N4" s="77">
        <f t="shared" ref="N4:N20" si="0">SUM(I4:M4)</f>
        <v>1020</v>
      </c>
      <c r="O4" s="67">
        <v>138</v>
      </c>
      <c r="P4" s="84"/>
      <c r="Q4" s="72">
        <f>SUM(N4,O4)</f>
        <v>1158</v>
      </c>
      <c r="R4" s="89"/>
    </row>
    <row r="5" spans="1:18" s="4" customFormat="1" ht="15" customHeight="1" x14ac:dyDescent="0.25">
      <c r="A5" s="82">
        <v>2</v>
      </c>
      <c r="B5" s="67">
        <v>7</v>
      </c>
      <c r="C5" s="80" t="s">
        <v>18</v>
      </c>
      <c r="D5" s="80" t="s">
        <v>20</v>
      </c>
      <c r="E5" s="83"/>
      <c r="F5" s="67">
        <v>15611</v>
      </c>
      <c r="G5" s="67" t="s">
        <v>65</v>
      </c>
      <c r="H5" s="67" t="s">
        <v>12</v>
      </c>
      <c r="I5" s="81">
        <v>240</v>
      </c>
      <c r="J5" s="81">
        <v>180</v>
      </c>
      <c r="K5" s="81">
        <v>180</v>
      </c>
      <c r="L5" s="81">
        <v>180</v>
      </c>
      <c r="M5" s="81">
        <v>240</v>
      </c>
      <c r="N5" s="77">
        <f t="shared" si="0"/>
        <v>1020</v>
      </c>
      <c r="O5" s="67">
        <v>136</v>
      </c>
      <c r="P5" s="84"/>
      <c r="Q5" s="72">
        <f>SUM(N5,O5)</f>
        <v>1156</v>
      </c>
      <c r="R5" s="89"/>
    </row>
    <row r="6" spans="1:18" s="4" customFormat="1" ht="15" customHeight="1" x14ac:dyDescent="0.25">
      <c r="A6" s="82">
        <v>3</v>
      </c>
      <c r="B6" s="67">
        <v>7</v>
      </c>
      <c r="C6" s="80" t="s">
        <v>66</v>
      </c>
      <c r="D6" s="80" t="s">
        <v>67</v>
      </c>
      <c r="E6" s="80"/>
      <c r="F6" s="67">
        <v>15605</v>
      </c>
      <c r="G6" s="67" t="s">
        <v>65</v>
      </c>
      <c r="H6" s="67" t="s">
        <v>12</v>
      </c>
      <c r="I6" s="81">
        <v>240</v>
      </c>
      <c r="J6" s="81">
        <v>180</v>
      </c>
      <c r="K6" s="81">
        <v>180</v>
      </c>
      <c r="L6" s="81">
        <v>180</v>
      </c>
      <c r="M6" s="67">
        <v>206</v>
      </c>
      <c r="N6" s="76">
        <f t="shared" si="0"/>
        <v>986</v>
      </c>
      <c r="O6" s="67"/>
      <c r="P6" s="67"/>
      <c r="Q6" s="72">
        <f t="shared" ref="Q6:Q20" si="1">SUM(N6)</f>
        <v>986</v>
      </c>
      <c r="R6" s="89"/>
    </row>
    <row r="7" spans="1:18" s="3" customFormat="1" ht="15" customHeight="1" x14ac:dyDescent="0.25">
      <c r="A7" s="82">
        <v>4</v>
      </c>
      <c r="B7" s="67">
        <v>5</v>
      </c>
      <c r="C7" s="80" t="s">
        <v>50</v>
      </c>
      <c r="D7" s="80" t="s">
        <v>48</v>
      </c>
      <c r="E7" s="83"/>
      <c r="F7" s="67">
        <v>110160</v>
      </c>
      <c r="G7" s="67" t="s">
        <v>53</v>
      </c>
      <c r="H7" s="67" t="s">
        <v>12</v>
      </c>
      <c r="I7" s="81">
        <v>240</v>
      </c>
      <c r="J7" s="81">
        <v>180</v>
      </c>
      <c r="K7" s="67">
        <v>135</v>
      </c>
      <c r="L7" s="67">
        <v>140</v>
      </c>
      <c r="M7" s="81">
        <v>240</v>
      </c>
      <c r="N7" s="76">
        <f t="shared" si="0"/>
        <v>935</v>
      </c>
      <c r="O7" s="81"/>
      <c r="P7" s="85"/>
      <c r="Q7" s="72">
        <f t="shared" si="1"/>
        <v>935</v>
      </c>
      <c r="R7" s="31"/>
    </row>
    <row r="8" spans="1:18" s="4" customFormat="1" ht="15" customHeight="1" x14ac:dyDescent="0.25">
      <c r="A8" s="82">
        <v>5</v>
      </c>
      <c r="B8" s="67">
        <v>7</v>
      </c>
      <c r="C8" s="80" t="s">
        <v>32</v>
      </c>
      <c r="D8" s="80" t="s">
        <v>64</v>
      </c>
      <c r="E8" s="80"/>
      <c r="F8" s="67">
        <v>15610</v>
      </c>
      <c r="G8" s="67" t="s">
        <v>65</v>
      </c>
      <c r="H8" s="67" t="s">
        <v>12</v>
      </c>
      <c r="I8" s="67">
        <v>195</v>
      </c>
      <c r="J8" s="81">
        <v>180</v>
      </c>
      <c r="K8" s="81">
        <v>180</v>
      </c>
      <c r="L8" s="81">
        <v>180</v>
      </c>
      <c r="M8" s="67">
        <v>196</v>
      </c>
      <c r="N8" s="76">
        <f t="shared" si="0"/>
        <v>931</v>
      </c>
      <c r="O8" s="67"/>
      <c r="P8" s="67"/>
      <c r="Q8" s="72">
        <f t="shared" si="1"/>
        <v>931</v>
      </c>
      <c r="R8" s="89"/>
    </row>
    <row r="9" spans="1:18" s="4" customFormat="1" ht="15" customHeight="1" x14ac:dyDescent="0.25">
      <c r="A9" s="82">
        <v>6</v>
      </c>
      <c r="B9" s="67">
        <v>6</v>
      </c>
      <c r="C9" s="80" t="s">
        <v>63</v>
      </c>
      <c r="D9" s="80" t="s">
        <v>61</v>
      </c>
      <c r="E9" s="83"/>
      <c r="F9" s="67">
        <v>100847</v>
      </c>
      <c r="G9" s="67" t="s">
        <v>62</v>
      </c>
      <c r="H9" s="67" t="s">
        <v>12</v>
      </c>
      <c r="I9" s="81">
        <v>240</v>
      </c>
      <c r="J9" s="81">
        <v>180</v>
      </c>
      <c r="K9" s="81">
        <v>180</v>
      </c>
      <c r="L9" s="81">
        <v>180</v>
      </c>
      <c r="M9" s="67">
        <v>120</v>
      </c>
      <c r="N9" s="76">
        <f t="shared" si="0"/>
        <v>900</v>
      </c>
      <c r="O9" s="67"/>
      <c r="P9" s="84"/>
      <c r="Q9" s="72">
        <f t="shared" si="1"/>
        <v>900</v>
      </c>
      <c r="R9" s="89"/>
    </row>
    <row r="10" spans="1:18" s="20" customFormat="1" ht="15" customHeight="1" x14ac:dyDescent="0.25">
      <c r="A10" s="82">
        <v>7</v>
      </c>
      <c r="B10" s="67">
        <v>4</v>
      </c>
      <c r="C10" s="80" t="s">
        <v>39</v>
      </c>
      <c r="D10" s="80" t="s">
        <v>40</v>
      </c>
      <c r="E10" s="80"/>
      <c r="F10" s="67">
        <v>62058</v>
      </c>
      <c r="G10" s="67" t="s">
        <v>54</v>
      </c>
      <c r="H10" s="67" t="s">
        <v>21</v>
      </c>
      <c r="I10" s="67">
        <v>185</v>
      </c>
      <c r="J10" s="81">
        <v>180</v>
      </c>
      <c r="K10" s="81">
        <v>180</v>
      </c>
      <c r="L10" s="81">
        <v>180</v>
      </c>
      <c r="M10" s="67">
        <v>164</v>
      </c>
      <c r="N10" s="76">
        <f t="shared" si="0"/>
        <v>889</v>
      </c>
      <c r="O10" s="67"/>
      <c r="P10" s="80"/>
      <c r="Q10" s="72">
        <f t="shared" si="1"/>
        <v>889</v>
      </c>
      <c r="R10" s="32"/>
    </row>
    <row r="11" spans="1:18" s="4" customFormat="1" ht="15" customHeight="1" x14ac:dyDescent="0.25">
      <c r="A11" s="82">
        <v>8</v>
      </c>
      <c r="B11" s="67">
        <v>8</v>
      </c>
      <c r="C11" s="80" t="s">
        <v>19</v>
      </c>
      <c r="D11" s="80" t="s">
        <v>64</v>
      </c>
      <c r="E11" s="80"/>
      <c r="F11" s="67">
        <v>110158</v>
      </c>
      <c r="G11" s="67" t="s">
        <v>65</v>
      </c>
      <c r="H11" s="67" t="s">
        <v>12</v>
      </c>
      <c r="I11" s="67">
        <v>200</v>
      </c>
      <c r="J11" s="81">
        <v>180</v>
      </c>
      <c r="K11" s="81">
        <v>180</v>
      </c>
      <c r="L11" s="67">
        <v>152</v>
      </c>
      <c r="M11" s="67">
        <v>148</v>
      </c>
      <c r="N11" s="76">
        <f t="shared" si="0"/>
        <v>860</v>
      </c>
      <c r="O11" s="81"/>
      <c r="P11" s="67"/>
      <c r="Q11" s="72">
        <f t="shared" si="1"/>
        <v>860</v>
      </c>
      <c r="R11" s="89"/>
    </row>
    <row r="12" spans="1:18" s="4" customFormat="1" ht="15" customHeight="1" x14ac:dyDescent="0.25">
      <c r="A12" s="82">
        <v>9</v>
      </c>
      <c r="B12" s="67">
        <v>5</v>
      </c>
      <c r="C12" s="83" t="s">
        <v>22</v>
      </c>
      <c r="D12" s="80" t="s">
        <v>48</v>
      </c>
      <c r="E12" s="83" t="s">
        <v>11</v>
      </c>
      <c r="F12" s="67">
        <v>84028</v>
      </c>
      <c r="G12" s="67" t="s">
        <v>53</v>
      </c>
      <c r="H12" s="67" t="s">
        <v>12</v>
      </c>
      <c r="I12" s="67">
        <v>202</v>
      </c>
      <c r="J12" s="81">
        <v>180</v>
      </c>
      <c r="K12" s="81">
        <v>180</v>
      </c>
      <c r="L12" s="67">
        <v>130</v>
      </c>
      <c r="M12" s="67">
        <v>125</v>
      </c>
      <c r="N12" s="76">
        <f t="shared" si="0"/>
        <v>817</v>
      </c>
      <c r="O12" s="67"/>
      <c r="P12" s="84"/>
      <c r="Q12" s="72">
        <f t="shared" si="1"/>
        <v>817</v>
      </c>
      <c r="R12" s="91" t="s">
        <v>89</v>
      </c>
    </row>
    <row r="13" spans="1:18" s="4" customFormat="1" ht="15" customHeight="1" x14ac:dyDescent="0.25">
      <c r="A13" s="82">
        <v>10</v>
      </c>
      <c r="B13" s="67">
        <v>4</v>
      </c>
      <c r="C13" s="83" t="s">
        <v>42</v>
      </c>
      <c r="D13" s="80" t="s">
        <v>43</v>
      </c>
      <c r="E13" s="80"/>
      <c r="F13" s="67">
        <v>61265</v>
      </c>
      <c r="G13" s="67" t="s">
        <v>55</v>
      </c>
      <c r="H13" s="67" t="s">
        <v>9</v>
      </c>
      <c r="I13" s="67">
        <v>112</v>
      </c>
      <c r="J13" s="81">
        <v>180</v>
      </c>
      <c r="K13" s="81">
        <v>180</v>
      </c>
      <c r="L13" s="81">
        <v>180</v>
      </c>
      <c r="M13" s="67">
        <v>153</v>
      </c>
      <c r="N13" s="76">
        <f t="shared" si="0"/>
        <v>805</v>
      </c>
      <c r="O13" s="67"/>
      <c r="P13" s="67"/>
      <c r="Q13" s="72">
        <f t="shared" si="1"/>
        <v>805</v>
      </c>
      <c r="R13" s="31"/>
    </row>
    <row r="14" spans="1:18" s="4" customFormat="1" ht="15" customHeight="1" x14ac:dyDescent="0.25">
      <c r="A14" s="82">
        <v>11</v>
      </c>
      <c r="B14" s="67">
        <v>5</v>
      </c>
      <c r="C14" s="80" t="s">
        <v>44</v>
      </c>
      <c r="D14" s="83" t="s">
        <v>45</v>
      </c>
      <c r="E14" s="80"/>
      <c r="F14" s="67">
        <v>119217</v>
      </c>
      <c r="G14" s="67"/>
      <c r="H14" s="67" t="s">
        <v>47</v>
      </c>
      <c r="I14" s="67">
        <v>175</v>
      </c>
      <c r="J14" s="81">
        <v>180</v>
      </c>
      <c r="K14" s="81">
        <v>180</v>
      </c>
      <c r="L14" s="81">
        <v>180</v>
      </c>
      <c r="M14" s="67">
        <v>0</v>
      </c>
      <c r="N14" s="76">
        <f t="shared" si="0"/>
        <v>715</v>
      </c>
      <c r="O14" s="67"/>
      <c r="P14" s="67"/>
      <c r="Q14" s="72">
        <f t="shared" si="1"/>
        <v>715</v>
      </c>
      <c r="R14" s="31"/>
    </row>
    <row r="15" spans="1:18" ht="15" customHeight="1" x14ac:dyDescent="0.25">
      <c r="A15" s="82">
        <v>12</v>
      </c>
      <c r="B15" s="67">
        <v>8</v>
      </c>
      <c r="C15" s="83" t="s">
        <v>33</v>
      </c>
      <c r="D15" s="80" t="s">
        <v>87</v>
      </c>
      <c r="E15" s="80"/>
      <c r="F15" s="67"/>
      <c r="G15" s="67" t="s">
        <v>88</v>
      </c>
      <c r="H15" s="67" t="s">
        <v>12</v>
      </c>
      <c r="I15" s="67">
        <v>220</v>
      </c>
      <c r="J15" s="67">
        <v>120</v>
      </c>
      <c r="K15" s="81">
        <v>180</v>
      </c>
      <c r="L15" s="81">
        <v>180</v>
      </c>
      <c r="M15" s="67">
        <v>0</v>
      </c>
      <c r="N15" s="76">
        <f t="shared" si="0"/>
        <v>700</v>
      </c>
      <c r="O15" s="67"/>
      <c r="P15" s="67"/>
      <c r="Q15" s="72">
        <f t="shared" si="1"/>
        <v>700</v>
      </c>
      <c r="R15" s="31"/>
    </row>
    <row r="16" spans="1:18" s="20" customFormat="1" ht="15" customHeight="1" x14ac:dyDescent="0.25">
      <c r="A16" s="82">
        <v>13</v>
      </c>
      <c r="B16" s="67">
        <v>6</v>
      </c>
      <c r="C16" s="80" t="s">
        <v>51</v>
      </c>
      <c r="D16" s="80" t="s">
        <v>52</v>
      </c>
      <c r="E16" s="83"/>
      <c r="F16" s="67"/>
      <c r="G16" s="67" t="s">
        <v>56</v>
      </c>
      <c r="H16" s="67" t="s">
        <v>12</v>
      </c>
      <c r="I16" s="67">
        <v>135</v>
      </c>
      <c r="J16" s="81">
        <v>180</v>
      </c>
      <c r="K16" s="67">
        <v>141</v>
      </c>
      <c r="L16" s="67">
        <v>122</v>
      </c>
      <c r="M16" s="67">
        <v>73</v>
      </c>
      <c r="N16" s="76">
        <f t="shared" si="0"/>
        <v>651</v>
      </c>
      <c r="O16" s="67"/>
      <c r="P16" s="84"/>
      <c r="Q16" s="72">
        <f t="shared" si="1"/>
        <v>651</v>
      </c>
      <c r="R16" s="32"/>
    </row>
    <row r="17" spans="1:18" s="4" customFormat="1" ht="15" customHeight="1" x14ac:dyDescent="0.25">
      <c r="A17" s="82">
        <v>14</v>
      </c>
      <c r="B17" s="67">
        <v>6</v>
      </c>
      <c r="C17" s="83" t="s">
        <v>60</v>
      </c>
      <c r="D17" s="80" t="s">
        <v>61</v>
      </c>
      <c r="E17" s="80"/>
      <c r="F17" s="67">
        <v>100848</v>
      </c>
      <c r="G17" s="67" t="s">
        <v>62</v>
      </c>
      <c r="H17" s="67" t="s">
        <v>12</v>
      </c>
      <c r="I17" s="67">
        <v>173</v>
      </c>
      <c r="J17" s="81">
        <v>180</v>
      </c>
      <c r="K17" s="67">
        <v>121</v>
      </c>
      <c r="L17" s="67">
        <v>172</v>
      </c>
      <c r="M17" s="67">
        <v>0</v>
      </c>
      <c r="N17" s="76">
        <f t="shared" si="0"/>
        <v>646</v>
      </c>
      <c r="O17" s="81"/>
      <c r="P17" s="67"/>
      <c r="Q17" s="72">
        <f t="shared" si="1"/>
        <v>646</v>
      </c>
      <c r="R17" s="89"/>
    </row>
    <row r="18" spans="1:18" s="4" customFormat="1" ht="15" customHeight="1" x14ac:dyDescent="0.25">
      <c r="A18" s="82">
        <v>15</v>
      </c>
      <c r="B18" s="67">
        <v>8</v>
      </c>
      <c r="C18" s="80" t="s">
        <v>34</v>
      </c>
      <c r="D18" s="80" t="s">
        <v>68</v>
      </c>
      <c r="E18" s="80" t="s">
        <v>11</v>
      </c>
      <c r="F18" s="67">
        <v>110159</v>
      </c>
      <c r="G18" s="67" t="s">
        <v>65</v>
      </c>
      <c r="H18" s="67" t="s">
        <v>12</v>
      </c>
      <c r="I18" s="67">
        <v>142</v>
      </c>
      <c r="J18" s="67">
        <v>117</v>
      </c>
      <c r="K18" s="81">
        <v>180</v>
      </c>
      <c r="L18" s="67">
        <v>166</v>
      </c>
      <c r="M18" s="67">
        <v>0</v>
      </c>
      <c r="N18" s="76">
        <f t="shared" si="0"/>
        <v>605</v>
      </c>
      <c r="O18" s="67"/>
      <c r="P18" s="67"/>
      <c r="Q18" s="72">
        <f t="shared" si="1"/>
        <v>605</v>
      </c>
      <c r="R18" s="92" t="s">
        <v>90</v>
      </c>
    </row>
    <row r="19" spans="1:18" s="4" customFormat="1" ht="15" customHeight="1" x14ac:dyDescent="0.25">
      <c r="A19" s="82">
        <v>16</v>
      </c>
      <c r="B19" s="67">
        <v>5</v>
      </c>
      <c r="C19" s="80" t="s">
        <v>49</v>
      </c>
      <c r="D19" s="80" t="s">
        <v>48</v>
      </c>
      <c r="E19" s="80" t="s">
        <v>11</v>
      </c>
      <c r="F19" s="67">
        <v>122183</v>
      </c>
      <c r="G19" s="67" t="s">
        <v>53</v>
      </c>
      <c r="H19" s="67" t="s">
        <v>12</v>
      </c>
      <c r="I19" s="67">
        <v>195</v>
      </c>
      <c r="J19" s="67">
        <v>165</v>
      </c>
      <c r="K19" s="67">
        <v>24</v>
      </c>
      <c r="L19" s="81">
        <v>180</v>
      </c>
      <c r="M19" s="67">
        <v>0</v>
      </c>
      <c r="N19" s="76">
        <f t="shared" si="0"/>
        <v>564</v>
      </c>
      <c r="O19" s="67"/>
      <c r="P19" s="67"/>
      <c r="Q19" s="72">
        <f t="shared" si="1"/>
        <v>564</v>
      </c>
      <c r="R19" s="92" t="s">
        <v>91</v>
      </c>
    </row>
    <row r="20" spans="1:18" s="4" customFormat="1" ht="15" customHeight="1" thickBot="1" x14ac:dyDescent="0.3">
      <c r="A20" s="86">
        <v>17</v>
      </c>
      <c r="B20" s="68">
        <v>6</v>
      </c>
      <c r="C20" s="87" t="s">
        <v>57</v>
      </c>
      <c r="D20" s="87" t="s">
        <v>58</v>
      </c>
      <c r="E20" s="87"/>
      <c r="F20" s="68"/>
      <c r="G20" s="68" t="s">
        <v>59</v>
      </c>
      <c r="H20" s="68" t="s">
        <v>12</v>
      </c>
      <c r="I20" s="68">
        <v>90</v>
      </c>
      <c r="J20" s="88">
        <v>180</v>
      </c>
      <c r="K20" s="68">
        <v>164</v>
      </c>
      <c r="L20" s="68">
        <v>0</v>
      </c>
      <c r="M20" s="68">
        <v>0</v>
      </c>
      <c r="N20" s="78">
        <f t="shared" si="0"/>
        <v>434</v>
      </c>
      <c r="O20" s="68"/>
      <c r="P20" s="68"/>
      <c r="Q20" s="74">
        <f t="shared" si="1"/>
        <v>434</v>
      </c>
      <c r="R20" s="89"/>
    </row>
    <row r="21" spans="1:18" s="20" customFormat="1" x14ac:dyDescent="0.2">
      <c r="A21" s="4"/>
      <c r="B21"/>
      <c r="D21" s="4"/>
      <c r="E21" s="4"/>
      <c r="G21" s="4"/>
      <c r="H21" s="4"/>
      <c r="O21" s="57"/>
      <c r="R21" s="90"/>
    </row>
    <row r="22" spans="1:18" s="20" customFormat="1" x14ac:dyDescent="0.2">
      <c r="A22" s="4"/>
      <c r="B22"/>
      <c r="D22" s="4"/>
      <c r="E22" s="4"/>
      <c r="G22" s="4"/>
      <c r="H22" s="4"/>
      <c r="O22" s="57"/>
      <c r="R22" s="90"/>
    </row>
    <row r="23" spans="1:18" s="20" customFormat="1" x14ac:dyDescent="0.2">
      <c r="A23" s="4"/>
      <c r="B23"/>
      <c r="D23" s="4"/>
      <c r="E23" s="4"/>
      <c r="G23" s="4"/>
      <c r="H23" s="4"/>
      <c r="O23" s="57"/>
      <c r="R23" s="90"/>
    </row>
  </sheetData>
  <autoFilter ref="Q4:Q20"/>
  <sortState caseSensitive="1" ref="A4:Q20">
    <sortCondition descending="1" ref="Q4"/>
  </sortState>
  <mergeCells count="2">
    <mergeCell ref="A2:Q2"/>
    <mergeCell ref="A1:Q1"/>
  </mergeCells>
  <phoneticPr fontId="3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zoomScaleNormal="100" workbookViewId="0">
      <selection sqref="A1:Q1"/>
    </sheetView>
  </sheetViews>
  <sheetFormatPr defaultRowHeight="12.75" x14ac:dyDescent="0.2"/>
  <cols>
    <col min="1" max="1" width="9.85546875" customWidth="1"/>
    <col min="2" max="2" width="13.5703125" customWidth="1"/>
    <col min="3" max="3" width="12.42578125" bestFit="1" customWidth="1"/>
    <col min="4" max="4" width="15.5703125" bestFit="1" customWidth="1"/>
    <col min="5" max="5" width="4.42578125" bestFit="1" customWidth="1"/>
    <col min="6" max="6" width="14.42578125" style="13" customWidth="1"/>
    <col min="7" max="7" width="16.28515625" bestFit="1" customWidth="1"/>
    <col min="8" max="8" width="9.85546875" style="1" bestFit="1" customWidth="1"/>
    <col min="9" max="13" width="10" style="2" bestFit="1" customWidth="1"/>
    <col min="14" max="14" width="11" style="2" customWidth="1"/>
    <col min="15" max="15" width="11.42578125" style="2" bestFit="1" customWidth="1"/>
    <col min="16" max="16" width="12.28515625" style="2" bestFit="1" customWidth="1"/>
    <col min="17" max="17" width="7.140625" style="2" bestFit="1" customWidth="1"/>
  </cols>
  <sheetData>
    <row r="1" spans="1:18" ht="20.25" x14ac:dyDescent="0.3">
      <c r="A1" s="95" t="s">
        <v>93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</row>
    <row r="2" spans="1:18" ht="30" customHeight="1" thickBot="1" x14ac:dyDescent="0.45">
      <c r="A2" s="98" t="s">
        <v>14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17"/>
    </row>
    <row r="3" spans="1:18" s="37" customFormat="1" ht="19.149999999999999" customHeight="1" x14ac:dyDescent="0.2">
      <c r="A3" s="33" t="s">
        <v>24</v>
      </c>
      <c r="B3" s="46" t="s">
        <v>27</v>
      </c>
      <c r="C3" s="34" t="s">
        <v>7</v>
      </c>
      <c r="D3" s="34" t="s">
        <v>6</v>
      </c>
      <c r="E3" s="34" t="s">
        <v>11</v>
      </c>
      <c r="F3" s="35" t="s">
        <v>46</v>
      </c>
      <c r="G3" s="34" t="s">
        <v>17</v>
      </c>
      <c r="H3" s="34" t="s">
        <v>10</v>
      </c>
      <c r="I3" s="34" t="s">
        <v>0</v>
      </c>
      <c r="J3" s="34" t="s">
        <v>1</v>
      </c>
      <c r="K3" s="34" t="s">
        <v>2</v>
      </c>
      <c r="L3" s="34" t="s">
        <v>3</v>
      </c>
      <c r="M3" s="34" t="s">
        <v>4</v>
      </c>
      <c r="N3" s="34" t="s">
        <v>5</v>
      </c>
      <c r="O3" s="34" t="s">
        <v>15</v>
      </c>
      <c r="P3" s="34" t="s">
        <v>16</v>
      </c>
      <c r="Q3" s="36" t="s">
        <v>5</v>
      </c>
    </row>
    <row r="4" spans="1:18" s="29" customFormat="1" ht="19.149999999999999" customHeight="1" x14ac:dyDescent="0.25">
      <c r="A4" s="43">
        <v>1</v>
      </c>
      <c r="B4" s="47">
        <v>3</v>
      </c>
      <c r="C4" s="39" t="s">
        <v>80</v>
      </c>
      <c r="D4" s="39" t="s">
        <v>81</v>
      </c>
      <c r="E4" s="38"/>
      <c r="F4" s="38"/>
      <c r="G4" s="38" t="s">
        <v>65</v>
      </c>
      <c r="H4" s="38" t="s">
        <v>12</v>
      </c>
      <c r="I4" s="40">
        <v>240</v>
      </c>
      <c r="J4" s="40">
        <v>180</v>
      </c>
      <c r="K4" s="40">
        <v>180</v>
      </c>
      <c r="L4" s="40">
        <v>180</v>
      </c>
      <c r="M4" s="40">
        <v>240</v>
      </c>
      <c r="N4" s="40">
        <f>SUM(I4:M4)</f>
        <v>1020</v>
      </c>
      <c r="O4" s="38">
        <v>168</v>
      </c>
      <c r="P4" s="38"/>
      <c r="Q4" s="72">
        <f t="shared" ref="Q4:Q11" si="0">SUM(I4:P4)</f>
        <v>2208</v>
      </c>
    </row>
    <row r="5" spans="1:18" s="29" customFormat="1" ht="19.149999999999999" customHeight="1" x14ac:dyDescent="0.25">
      <c r="A5" s="43">
        <v>2</v>
      </c>
      <c r="B5" s="26">
        <v>3</v>
      </c>
      <c r="C5" s="39" t="s">
        <v>74</v>
      </c>
      <c r="D5" s="39" t="s">
        <v>75</v>
      </c>
      <c r="E5" s="38"/>
      <c r="F5" s="38">
        <v>61952</v>
      </c>
      <c r="G5" s="38" t="s">
        <v>86</v>
      </c>
      <c r="H5" s="38" t="s">
        <v>21</v>
      </c>
      <c r="I5" s="40">
        <v>240</v>
      </c>
      <c r="J5" s="40">
        <v>180</v>
      </c>
      <c r="K5" s="40">
        <v>180</v>
      </c>
      <c r="L5" s="40">
        <v>180</v>
      </c>
      <c r="M5" s="40">
        <v>240</v>
      </c>
      <c r="N5" s="40">
        <f t="shared" ref="N5:N11" si="1">SUM(I5:M5)</f>
        <v>1020</v>
      </c>
      <c r="O5" s="38">
        <v>159</v>
      </c>
      <c r="P5" s="38"/>
      <c r="Q5" s="72">
        <f t="shared" si="0"/>
        <v>2199</v>
      </c>
    </row>
    <row r="6" spans="1:18" s="29" customFormat="1" ht="19.149999999999999" customHeight="1" x14ac:dyDescent="0.25">
      <c r="A6" s="43">
        <v>3</v>
      </c>
      <c r="B6" s="26">
        <v>2</v>
      </c>
      <c r="C6" s="39" t="s">
        <v>30</v>
      </c>
      <c r="D6" s="39" t="s">
        <v>31</v>
      </c>
      <c r="E6" s="38"/>
      <c r="F6" s="38"/>
      <c r="G6" s="38" t="s">
        <v>71</v>
      </c>
      <c r="H6" s="38" t="s">
        <v>9</v>
      </c>
      <c r="I6" s="40">
        <v>240</v>
      </c>
      <c r="J6" s="40">
        <v>180</v>
      </c>
      <c r="K6" s="40">
        <v>180</v>
      </c>
      <c r="L6" s="40">
        <v>180</v>
      </c>
      <c r="M6" s="40">
        <v>240</v>
      </c>
      <c r="N6" s="40">
        <f t="shared" si="1"/>
        <v>1020</v>
      </c>
      <c r="O6" s="38">
        <v>152</v>
      </c>
      <c r="P6" s="38"/>
      <c r="Q6" s="72">
        <f t="shared" si="0"/>
        <v>2192</v>
      </c>
    </row>
    <row r="7" spans="1:18" s="30" customFormat="1" ht="19.149999999999999" customHeight="1" x14ac:dyDescent="0.25">
      <c r="A7" s="43">
        <v>4</v>
      </c>
      <c r="B7" s="47">
        <v>2</v>
      </c>
      <c r="C7" s="39" t="s">
        <v>69</v>
      </c>
      <c r="D7" s="69" t="s">
        <v>40</v>
      </c>
      <c r="E7" s="39"/>
      <c r="F7" s="70" t="s">
        <v>70</v>
      </c>
      <c r="G7" s="38" t="s">
        <v>54</v>
      </c>
      <c r="H7" s="38" t="s">
        <v>21</v>
      </c>
      <c r="I7" s="40">
        <v>240</v>
      </c>
      <c r="J7" s="40">
        <v>180</v>
      </c>
      <c r="K7" s="40">
        <v>180</v>
      </c>
      <c r="L7" s="40">
        <v>180</v>
      </c>
      <c r="M7" s="45">
        <v>120</v>
      </c>
      <c r="N7" s="38">
        <f t="shared" si="1"/>
        <v>900</v>
      </c>
      <c r="O7" s="38"/>
      <c r="P7" s="42"/>
      <c r="Q7" s="72">
        <f t="shared" si="0"/>
        <v>1800</v>
      </c>
    </row>
    <row r="8" spans="1:18" s="29" customFormat="1" ht="19.149999999999999" customHeight="1" x14ac:dyDescent="0.25">
      <c r="A8" s="43">
        <v>5</v>
      </c>
      <c r="B8" s="26">
        <v>2</v>
      </c>
      <c r="C8" s="27" t="s">
        <v>35</v>
      </c>
      <c r="D8" s="27" t="s">
        <v>72</v>
      </c>
      <c r="E8" s="26"/>
      <c r="F8" s="26"/>
      <c r="G8" s="26" t="s">
        <v>73</v>
      </c>
      <c r="H8" s="26" t="s">
        <v>9</v>
      </c>
      <c r="I8" s="26">
        <v>220</v>
      </c>
      <c r="J8" s="26">
        <v>145</v>
      </c>
      <c r="K8" s="28">
        <v>180</v>
      </c>
      <c r="L8" s="28">
        <v>180</v>
      </c>
      <c r="M8" s="26">
        <v>100</v>
      </c>
      <c r="N8" s="38">
        <f t="shared" si="1"/>
        <v>825</v>
      </c>
      <c r="O8" s="26"/>
      <c r="P8" s="26"/>
      <c r="Q8" s="72">
        <f t="shared" si="0"/>
        <v>1650</v>
      </c>
    </row>
    <row r="9" spans="1:18" s="29" customFormat="1" ht="19.149999999999999" customHeight="1" x14ac:dyDescent="0.25">
      <c r="A9" s="43">
        <v>6</v>
      </c>
      <c r="B9" s="26">
        <v>3</v>
      </c>
      <c r="C9" s="27" t="s">
        <v>23</v>
      </c>
      <c r="D9" s="27" t="s">
        <v>79</v>
      </c>
      <c r="E9" s="26"/>
      <c r="F9" s="26"/>
      <c r="G9" s="26" t="s">
        <v>65</v>
      </c>
      <c r="H9" s="26" t="s">
        <v>12</v>
      </c>
      <c r="I9" s="26">
        <v>194</v>
      </c>
      <c r="J9" s="28">
        <v>180</v>
      </c>
      <c r="K9" s="28">
        <v>180</v>
      </c>
      <c r="L9" s="28">
        <v>180</v>
      </c>
      <c r="M9" s="26">
        <v>0</v>
      </c>
      <c r="N9" s="38">
        <f t="shared" si="1"/>
        <v>734</v>
      </c>
      <c r="O9" s="26"/>
      <c r="P9" s="26"/>
      <c r="Q9" s="72">
        <f t="shared" si="0"/>
        <v>1468</v>
      </c>
    </row>
    <row r="10" spans="1:18" s="29" customFormat="1" ht="19.149999999999999" customHeight="1" x14ac:dyDescent="0.25">
      <c r="A10" s="43">
        <v>7</v>
      </c>
      <c r="B10" s="26">
        <v>3</v>
      </c>
      <c r="C10" s="27" t="s">
        <v>36</v>
      </c>
      <c r="D10" s="27" t="s">
        <v>76</v>
      </c>
      <c r="E10" s="26"/>
      <c r="F10" s="26"/>
      <c r="G10" s="26" t="s">
        <v>56</v>
      </c>
      <c r="H10" s="26" t="s">
        <v>12</v>
      </c>
      <c r="I10" s="26">
        <v>167</v>
      </c>
      <c r="J10" s="26">
        <v>176</v>
      </c>
      <c r="K10" s="28">
        <v>180</v>
      </c>
      <c r="L10" s="28">
        <v>180</v>
      </c>
      <c r="M10" s="26">
        <v>0</v>
      </c>
      <c r="N10" s="38">
        <f t="shared" si="1"/>
        <v>703</v>
      </c>
      <c r="O10" s="26"/>
      <c r="P10" s="26"/>
      <c r="Q10" s="72">
        <f t="shared" si="0"/>
        <v>1406</v>
      </c>
    </row>
    <row r="11" spans="1:18" s="29" customFormat="1" ht="19.149999999999999" customHeight="1" thickBot="1" x14ac:dyDescent="0.3">
      <c r="A11" s="71">
        <v>8</v>
      </c>
      <c r="B11" s="50">
        <v>2</v>
      </c>
      <c r="C11" s="49" t="s">
        <v>77</v>
      </c>
      <c r="D11" s="49" t="s">
        <v>78</v>
      </c>
      <c r="E11" s="50"/>
      <c r="F11" s="50"/>
      <c r="G11" s="50" t="s">
        <v>65</v>
      </c>
      <c r="H11" s="50" t="s">
        <v>12</v>
      </c>
      <c r="I11" s="50">
        <v>227</v>
      </c>
      <c r="J11" s="50">
        <v>60</v>
      </c>
      <c r="K11" s="50">
        <v>70</v>
      </c>
      <c r="L11" s="50">
        <v>70</v>
      </c>
      <c r="M11" s="50">
        <v>0</v>
      </c>
      <c r="N11" s="50">
        <f t="shared" si="1"/>
        <v>427</v>
      </c>
      <c r="O11" s="50"/>
      <c r="P11" s="50"/>
      <c r="Q11" s="73">
        <f t="shared" si="0"/>
        <v>854</v>
      </c>
    </row>
    <row r="12" spans="1:18" x14ac:dyDescent="0.2">
      <c r="A12" s="19"/>
      <c r="C12" s="19"/>
      <c r="E12" s="5"/>
      <c r="H12" s="6"/>
      <c r="I12" s="7"/>
    </row>
    <row r="13" spans="1:18" x14ac:dyDescent="0.2">
      <c r="A13" s="19"/>
      <c r="D13" s="4"/>
    </row>
  </sheetData>
  <sortState ref="A4:Q11">
    <sortCondition descending="1" ref="Q4"/>
  </sortState>
  <mergeCells count="2">
    <mergeCell ref="A1:Q1"/>
    <mergeCell ref="A2:Q2"/>
  </mergeCells>
  <phoneticPr fontId="3" type="noConversion"/>
  <printOptions horizontalCentered="1" verticalCentered="1"/>
  <pageMargins left="0.35433070866141736" right="0.35433070866141736" top="0.19685039370078741" bottom="0.19685039370078741" header="0.51181102362204722" footer="0.51181102362204722"/>
  <pageSetup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zoomScaleNormal="100" workbookViewId="0">
      <selection activeCell="A6" sqref="A6"/>
    </sheetView>
  </sheetViews>
  <sheetFormatPr defaultRowHeight="12.75" x14ac:dyDescent="0.2"/>
  <cols>
    <col min="1" max="1" width="8.5703125" customWidth="1"/>
    <col min="2" max="2" width="13.5703125" customWidth="1"/>
    <col min="3" max="3" width="13.28515625" customWidth="1"/>
    <col min="4" max="4" width="13.5703125" customWidth="1"/>
    <col min="5" max="5" width="14.7109375" style="13" customWidth="1"/>
    <col min="6" max="6" width="14.7109375" customWidth="1"/>
    <col min="7" max="7" width="9.5703125" style="1" customWidth="1"/>
    <col min="8" max="11" width="8.85546875" style="2" customWidth="1"/>
    <col min="12" max="12" width="9.28515625" style="2" customWidth="1"/>
    <col min="13" max="13" width="8.28515625" style="2" customWidth="1"/>
    <col min="14" max="14" width="10.5703125" style="2" customWidth="1"/>
    <col min="15" max="15" width="11.28515625" style="2" customWidth="1"/>
    <col min="16" max="16" width="22.5703125" style="2" customWidth="1"/>
  </cols>
  <sheetData>
    <row r="1" spans="1:16" ht="20.25" x14ac:dyDescent="0.3">
      <c r="A1" s="95" t="s">
        <v>94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</row>
    <row r="2" spans="1:16" ht="30" customHeight="1" thickBot="1" x14ac:dyDescent="0.35">
      <c r="A2" s="103" t="s">
        <v>14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</row>
    <row r="3" spans="1:16" s="37" customFormat="1" ht="19.149999999999999" customHeight="1" x14ac:dyDescent="0.2">
      <c r="A3" s="33" t="s">
        <v>24</v>
      </c>
      <c r="B3" s="46" t="s">
        <v>27</v>
      </c>
      <c r="C3" s="34" t="s">
        <v>7</v>
      </c>
      <c r="D3" s="34" t="s">
        <v>6</v>
      </c>
      <c r="E3" s="35" t="s">
        <v>8</v>
      </c>
      <c r="F3" s="34" t="s">
        <v>17</v>
      </c>
      <c r="G3" s="34" t="s">
        <v>10</v>
      </c>
      <c r="H3" s="34" t="s">
        <v>0</v>
      </c>
      <c r="I3" s="34" t="s">
        <v>1</v>
      </c>
      <c r="J3" s="34" t="s">
        <v>2</v>
      </c>
      <c r="K3" s="34" t="s">
        <v>3</v>
      </c>
      <c r="L3" s="34" t="s">
        <v>4</v>
      </c>
      <c r="M3" s="34" t="s">
        <v>5</v>
      </c>
      <c r="N3" s="34" t="s">
        <v>15</v>
      </c>
      <c r="O3" s="34" t="s">
        <v>16</v>
      </c>
      <c r="P3" s="36" t="s">
        <v>5</v>
      </c>
    </row>
    <row r="4" spans="1:16" s="29" customFormat="1" ht="19.149999999999999" customHeight="1" x14ac:dyDescent="0.25">
      <c r="A4" s="43">
        <f>RANK(P4,$P$4:$P$5)</f>
        <v>1</v>
      </c>
      <c r="B4" s="47">
        <v>1</v>
      </c>
      <c r="C4" s="39" t="s">
        <v>82</v>
      </c>
      <c r="D4" s="39" t="s">
        <v>83</v>
      </c>
      <c r="E4" s="38"/>
      <c r="F4" s="38" t="s">
        <v>65</v>
      </c>
      <c r="G4" s="38" t="s">
        <v>12</v>
      </c>
      <c r="H4" s="38">
        <v>210</v>
      </c>
      <c r="I4" s="40">
        <v>180</v>
      </c>
      <c r="J4" s="40">
        <v>180</v>
      </c>
      <c r="K4" s="40">
        <v>180</v>
      </c>
      <c r="L4" s="40">
        <v>240</v>
      </c>
      <c r="M4" s="38">
        <f>SUM(H4:L4)</f>
        <v>990</v>
      </c>
      <c r="N4" s="38"/>
      <c r="O4" s="38"/>
      <c r="P4" s="72">
        <f>SUM(M4)</f>
        <v>990</v>
      </c>
    </row>
    <row r="5" spans="1:16" s="29" customFormat="1" ht="19.149999999999999" customHeight="1" thickBot="1" x14ac:dyDescent="0.3">
      <c r="A5" s="48">
        <v>2</v>
      </c>
      <c r="B5" s="75">
        <v>1</v>
      </c>
      <c r="C5" s="49" t="s">
        <v>28</v>
      </c>
      <c r="D5" s="49" t="s">
        <v>29</v>
      </c>
      <c r="E5" s="50"/>
      <c r="F5" s="50"/>
      <c r="G5" s="50" t="s">
        <v>12</v>
      </c>
      <c r="H5" s="50">
        <v>215</v>
      </c>
      <c r="I5" s="51">
        <v>180</v>
      </c>
      <c r="J5" s="50">
        <v>43</v>
      </c>
      <c r="K5" s="51">
        <v>180</v>
      </c>
      <c r="L5" s="50">
        <v>150</v>
      </c>
      <c r="M5" s="44">
        <f>SUM(H5:L5)</f>
        <v>768</v>
      </c>
      <c r="N5" s="50"/>
      <c r="O5" s="50"/>
      <c r="P5" s="74">
        <f>SUM(M5)</f>
        <v>768</v>
      </c>
    </row>
    <row r="6" spans="1:16" ht="15.75" x14ac:dyDescent="0.25">
      <c r="A6" s="8"/>
      <c r="B6" s="8"/>
      <c r="C6" s="9"/>
      <c r="D6" s="9"/>
      <c r="E6" s="10"/>
      <c r="F6" s="9"/>
      <c r="G6" s="8"/>
      <c r="H6" s="7"/>
    </row>
    <row r="7" spans="1:16" ht="15.75" x14ac:dyDescent="0.25">
      <c r="A7" s="8"/>
      <c r="B7" s="8"/>
      <c r="C7" s="9"/>
      <c r="D7" s="9"/>
      <c r="E7" s="10"/>
      <c r="F7" s="9"/>
      <c r="G7" s="8"/>
      <c r="H7" s="7"/>
    </row>
    <row r="8" spans="1:16" ht="15.75" x14ac:dyDescent="0.25">
      <c r="A8" s="8"/>
      <c r="B8" s="8"/>
      <c r="C8" s="11"/>
      <c r="D8" s="11"/>
      <c r="E8" s="10"/>
      <c r="F8" s="9"/>
      <c r="G8" s="8"/>
      <c r="H8" s="7"/>
    </row>
    <row r="9" spans="1:16" x14ac:dyDescent="0.2">
      <c r="A9" s="5"/>
      <c r="B9" s="5"/>
      <c r="C9" s="1"/>
      <c r="D9" s="5"/>
      <c r="E9" s="12"/>
      <c r="F9" s="5"/>
      <c r="G9" s="6"/>
      <c r="H9" s="7"/>
    </row>
    <row r="10" spans="1:16" x14ac:dyDescent="0.2">
      <c r="A10" s="5"/>
      <c r="B10" s="5"/>
      <c r="C10" s="1"/>
    </row>
  </sheetData>
  <autoFilter ref="P4:P5"/>
  <sortState ref="A4:P5">
    <sortCondition descending="1" ref="P4"/>
  </sortState>
  <mergeCells count="2">
    <mergeCell ref="A1:P1"/>
    <mergeCell ref="A2:P2"/>
  </mergeCells>
  <pageMargins left="0" right="0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6" sqref="D6"/>
    </sheetView>
  </sheetViews>
  <sheetFormatPr defaultRowHeight="12.75" x14ac:dyDescent="0.2"/>
  <cols>
    <col min="2" max="2" width="23.42578125" customWidth="1"/>
    <col min="3" max="3" width="13.5703125" style="1" customWidth="1"/>
    <col min="5" max="5" width="4.5703125" customWidth="1"/>
    <col min="6" max="6" width="11.5703125" customWidth="1"/>
    <col min="7" max="7" width="12.28515625" customWidth="1"/>
    <col min="8" max="8" width="18.140625" style="1" customWidth="1"/>
    <col min="9" max="9" width="12" customWidth="1"/>
    <col min="10" max="10" width="11.140625" customWidth="1"/>
  </cols>
  <sheetData>
    <row r="1" spans="1:10" ht="13.5" thickBot="1" x14ac:dyDescent="0.25">
      <c r="A1" s="61" t="s">
        <v>13</v>
      </c>
      <c r="B1" s="62" t="s">
        <v>25</v>
      </c>
      <c r="C1" s="62" t="s">
        <v>10</v>
      </c>
      <c r="D1" s="63" t="s">
        <v>38</v>
      </c>
      <c r="E1" s="22"/>
      <c r="F1" s="22"/>
      <c r="G1" s="22"/>
      <c r="H1" s="5"/>
      <c r="I1" s="5"/>
      <c r="J1" s="19"/>
    </row>
    <row r="2" spans="1:10" x14ac:dyDescent="0.2">
      <c r="A2" s="58">
        <v>1</v>
      </c>
      <c r="B2" s="41" t="s">
        <v>85</v>
      </c>
      <c r="C2" s="64" t="s">
        <v>9</v>
      </c>
      <c r="D2" s="60"/>
      <c r="E2" s="18"/>
      <c r="F2" s="18"/>
      <c r="G2" s="15"/>
      <c r="H2" s="15"/>
      <c r="I2" s="15"/>
      <c r="J2" s="5"/>
    </row>
    <row r="3" spans="1:10" x14ac:dyDescent="0.2">
      <c r="A3" s="52">
        <v>2</v>
      </c>
      <c r="B3" s="41" t="s">
        <v>84</v>
      </c>
      <c r="C3" s="65" t="s">
        <v>21</v>
      </c>
      <c r="D3" s="53"/>
      <c r="E3" s="18"/>
      <c r="F3" s="18"/>
      <c r="G3" s="15"/>
      <c r="H3" s="15"/>
      <c r="I3" s="15"/>
      <c r="J3" s="5"/>
    </row>
    <row r="4" spans="1:10" x14ac:dyDescent="0.2">
      <c r="A4" s="52">
        <v>3</v>
      </c>
      <c r="B4" s="59" t="s">
        <v>37</v>
      </c>
      <c r="C4" s="65" t="s">
        <v>12</v>
      </c>
      <c r="D4" s="53"/>
      <c r="E4" s="18"/>
      <c r="F4" s="18"/>
      <c r="G4" s="15"/>
      <c r="H4" s="15"/>
      <c r="I4" s="15"/>
      <c r="J4" s="5"/>
    </row>
    <row r="5" spans="1:10" ht="13.5" thickBot="1" x14ac:dyDescent="0.25">
      <c r="A5" s="54" t="s">
        <v>26</v>
      </c>
      <c r="B5" s="55" t="s">
        <v>95</v>
      </c>
      <c r="C5" s="66" t="s">
        <v>12</v>
      </c>
      <c r="D5" s="56"/>
      <c r="E5" s="18"/>
      <c r="F5" s="18"/>
      <c r="G5" s="15"/>
      <c r="H5" s="15"/>
      <c r="I5" s="15"/>
      <c r="J5" s="5"/>
    </row>
    <row r="6" spans="1:10" x14ac:dyDescent="0.2">
      <c r="A6" s="5"/>
      <c r="B6" s="21"/>
      <c r="C6" s="18"/>
      <c r="D6" s="15"/>
      <c r="E6" s="18"/>
      <c r="F6" s="18"/>
      <c r="G6" s="15"/>
      <c r="H6" s="15"/>
      <c r="I6" s="15"/>
      <c r="J6" s="5"/>
    </row>
    <row r="7" spans="1:10" x14ac:dyDescent="0.2">
      <c r="E7" s="18"/>
      <c r="F7" s="18"/>
      <c r="G7" s="15"/>
      <c r="H7" s="16"/>
      <c r="I7" s="15"/>
      <c r="J7" s="19"/>
    </row>
    <row r="8" spans="1:10" x14ac:dyDescent="0.2">
      <c r="E8" s="18"/>
      <c r="F8" s="18"/>
      <c r="G8" s="15"/>
      <c r="H8" s="16"/>
      <c r="I8" s="15"/>
      <c r="J8" s="19"/>
    </row>
    <row r="9" spans="1:10" x14ac:dyDescent="0.2">
      <c r="B9" s="1"/>
      <c r="C9"/>
      <c r="G9" s="1"/>
      <c r="H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F1A</vt:lpstr>
      <vt:lpstr>F1B</vt:lpstr>
      <vt:lpstr>F1C</vt:lpstr>
      <vt:lpstr>Jury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Malik</cp:lastModifiedBy>
  <cp:lastPrinted>2018-09-01T13:42:57Z</cp:lastPrinted>
  <dcterms:created xsi:type="dcterms:W3CDTF">2007-08-09T18:05:43Z</dcterms:created>
  <dcterms:modified xsi:type="dcterms:W3CDTF">2018-09-03T05:00:15Z</dcterms:modified>
</cp:coreProperties>
</file>