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ik\Desktop\"/>
    </mc:Choice>
  </mc:AlternateContent>
  <bookViews>
    <workbookView xWindow="-15" yWindow="-15" windowWidth="28830" windowHeight="6405" tabRatio="307"/>
  </bookViews>
  <sheets>
    <sheet name="F1A" sheetId="1" r:id="rId1"/>
    <sheet name="F1B" sheetId="2" r:id="rId2"/>
    <sheet name="F1C" sheetId="5" r:id="rId3"/>
    <sheet name="Jury" sheetId="4" r:id="rId4"/>
  </sheets>
  <definedNames>
    <definedName name="_xlnm._FilterDatabase" localSheetId="1" hidden="1">F1B!$Q$4:$Q$9</definedName>
  </definedNames>
  <calcPr calcId="152511"/>
</workbook>
</file>

<file path=xl/calcChain.xml><?xml version="1.0" encoding="utf-8"?>
<calcChain xmlns="http://schemas.openxmlformats.org/spreadsheetml/2006/main">
  <c r="M6" i="5" l="1"/>
  <c r="P6" i="5" s="1"/>
  <c r="M5" i="5"/>
  <c r="P5" i="5" s="1"/>
  <c r="M4" i="5"/>
  <c r="P4" i="5" s="1"/>
  <c r="N9" i="2"/>
  <c r="Q9" i="2" s="1"/>
  <c r="N8" i="2"/>
  <c r="Q8" i="2" s="1"/>
  <c r="N7" i="2"/>
  <c r="Q7" i="2" s="1"/>
  <c r="N6" i="2"/>
  <c r="Q6" i="2" s="1"/>
  <c r="N5" i="2"/>
  <c r="Q5" i="2" s="1"/>
  <c r="N4" i="2"/>
  <c r="Q4" i="2" s="1"/>
  <c r="N22" i="1"/>
  <c r="Q22" i="1" s="1"/>
  <c r="N21" i="1"/>
  <c r="Q21" i="1" s="1"/>
  <c r="N20" i="1"/>
  <c r="Q20" i="1" s="1"/>
  <c r="N19" i="1"/>
  <c r="Q19" i="1" s="1"/>
  <c r="N18" i="1"/>
  <c r="Q18" i="1" s="1"/>
  <c r="N17" i="1"/>
  <c r="Q17" i="1" s="1"/>
  <c r="N16" i="1"/>
  <c r="Q16" i="1" s="1"/>
  <c r="N15" i="1"/>
  <c r="Q15" i="1" s="1"/>
  <c r="N14" i="1"/>
  <c r="Q14" i="1" s="1"/>
  <c r="N13" i="1"/>
  <c r="Q13" i="1" s="1"/>
  <c r="N12" i="1"/>
  <c r="Q12" i="1" s="1"/>
  <c r="N11" i="1"/>
  <c r="Q11" i="1" s="1"/>
  <c r="N10" i="1"/>
  <c r="Q10" i="1" s="1"/>
  <c r="N9" i="1"/>
  <c r="Q9" i="1" s="1"/>
  <c r="N8" i="1"/>
  <c r="Q8" i="1" s="1"/>
  <c r="N7" i="1"/>
  <c r="Q7" i="1" s="1"/>
  <c r="N6" i="1"/>
  <c r="Q6" i="1" s="1"/>
  <c r="N5" i="1"/>
  <c r="Q5" i="1" s="1"/>
  <c r="N4" i="1"/>
  <c r="Q4" i="1" s="1"/>
  <c r="A7" i="1" l="1"/>
  <c r="A11" i="1"/>
  <c r="A15" i="1"/>
  <c r="A19" i="1"/>
  <c r="A8" i="1"/>
  <c r="A12" i="1"/>
  <c r="A20" i="1"/>
  <c r="A5" i="1"/>
  <c r="A9" i="1"/>
  <c r="A13" i="1"/>
  <c r="A17" i="1"/>
  <c r="A21" i="1"/>
  <c r="A6" i="1"/>
  <c r="A10" i="1"/>
  <c r="A14" i="1"/>
  <c r="A18" i="1"/>
  <c r="A22" i="1"/>
  <c r="A16" i="1"/>
  <c r="A7" i="2" l="1"/>
  <c r="A4" i="5"/>
  <c r="A6" i="5"/>
  <c r="A5" i="5"/>
  <c r="A4" i="1" l="1"/>
  <c r="A5" i="2"/>
  <c r="A9" i="2"/>
  <c r="A8" i="2"/>
  <c r="A6" i="2"/>
  <c r="A4" i="2"/>
</calcChain>
</file>

<file path=xl/sharedStrings.xml><?xml version="1.0" encoding="utf-8"?>
<sst xmlns="http://schemas.openxmlformats.org/spreadsheetml/2006/main" count="161" uniqueCount="92">
  <si>
    <t>Round 1</t>
  </si>
  <si>
    <t>Round 2</t>
  </si>
  <si>
    <t>Round 3</t>
  </si>
  <si>
    <t>Round 4</t>
  </si>
  <si>
    <t>Round 5</t>
  </si>
  <si>
    <t>Total</t>
  </si>
  <si>
    <t>Last Name</t>
  </si>
  <si>
    <t>First Name</t>
  </si>
  <si>
    <t>FAI Licence</t>
  </si>
  <si>
    <t>CRO</t>
  </si>
  <si>
    <t>Country</t>
  </si>
  <si>
    <t>SLO</t>
  </si>
  <si>
    <t>Jr.</t>
  </si>
  <si>
    <t>BIH</t>
  </si>
  <si>
    <t>No.</t>
  </si>
  <si>
    <t>Results</t>
  </si>
  <si>
    <t>1st Fly off</t>
  </si>
  <si>
    <t>2nd Fly off</t>
  </si>
  <si>
    <t>Aeroclub</t>
  </si>
  <si>
    <t>Elmin</t>
  </si>
  <si>
    <t>Muhamed</t>
  </si>
  <si>
    <t>Kerkez</t>
  </si>
  <si>
    <t>SRB</t>
  </si>
  <si>
    <t>Sara</t>
  </si>
  <si>
    <t>Andrija</t>
  </si>
  <si>
    <t>Haris</t>
  </si>
  <si>
    <t>Position</t>
  </si>
  <si>
    <t>Jury</t>
  </si>
  <si>
    <t>Alter.</t>
  </si>
  <si>
    <t xml:space="preserve">Mustafa Šahinović </t>
  </si>
  <si>
    <t>Mirsad Kapetanović</t>
  </si>
  <si>
    <t>Zakir</t>
  </si>
  <si>
    <t>Starting pole</t>
  </si>
  <si>
    <t>GER</t>
  </si>
  <si>
    <t>Rade</t>
  </si>
  <si>
    <t>Mazalica</t>
  </si>
  <si>
    <t>BiH</t>
  </si>
  <si>
    <t>Soniboj</t>
  </si>
  <si>
    <t>Sabo</t>
  </si>
  <si>
    <t>ARG</t>
  </si>
  <si>
    <t>Thomas</t>
  </si>
  <si>
    <t>Edin</t>
  </si>
  <si>
    <t>Sahinovic</t>
  </si>
  <si>
    <t>Miha</t>
  </si>
  <si>
    <t>Lemut</t>
  </si>
  <si>
    <t>Robert</t>
  </si>
  <si>
    <t>Bjelajac</t>
  </si>
  <si>
    <t>Ramiro</t>
  </si>
  <si>
    <t>Gonzales</t>
  </si>
  <si>
    <t>Anze</t>
  </si>
  <si>
    <t>Gabrescek</t>
  </si>
  <si>
    <t>Pirih</t>
  </si>
  <si>
    <t>Matic</t>
  </si>
  <si>
    <t>Pesic</t>
  </si>
  <si>
    <t xml:space="preserve">Bostjan </t>
  </si>
  <si>
    <t>Bagari</t>
  </si>
  <si>
    <t>Martin</t>
  </si>
  <si>
    <t>Bencik</t>
  </si>
  <si>
    <t>Milos</t>
  </si>
  <si>
    <t>Budimcic</t>
  </si>
  <si>
    <t xml:space="preserve">Miljan </t>
  </si>
  <si>
    <t>Borkovic</t>
  </si>
  <si>
    <t>Anej</t>
  </si>
  <si>
    <t>Murkovic</t>
  </si>
  <si>
    <t>Nusa</t>
  </si>
  <si>
    <t>Mavric</t>
  </si>
  <si>
    <t>Becak</t>
  </si>
  <si>
    <t>Faruk</t>
  </si>
  <si>
    <t>Buric</t>
  </si>
  <si>
    <t>35th IZET KURTALIĆ MEMORIAL - Bosanski Petrovac, 26th of August 2017 - "F1A"</t>
  </si>
  <si>
    <t xml:space="preserve">Mirsad </t>
  </si>
  <si>
    <t>Kapetanovic</t>
  </si>
  <si>
    <t>Jusufbasic</t>
  </si>
  <si>
    <t>Boris</t>
  </si>
  <si>
    <t>Markusic</t>
  </si>
  <si>
    <t>Dragan</t>
  </si>
  <si>
    <t>Stankovic</t>
  </si>
  <si>
    <t>Murat</t>
  </si>
  <si>
    <t>Sarkinovic</t>
  </si>
  <si>
    <t>Reinhard</t>
  </si>
  <si>
    <t>Truppe</t>
  </si>
  <si>
    <t>AUT</t>
  </si>
  <si>
    <t>Anton</t>
  </si>
  <si>
    <t>Vidensek</t>
  </si>
  <si>
    <t>Claus Gretter</t>
  </si>
  <si>
    <t>Tarik Jusufbašić</t>
  </si>
  <si>
    <t>F1AC</t>
  </si>
  <si>
    <t>F1B</t>
  </si>
  <si>
    <t>Note</t>
  </si>
  <si>
    <t>35th IZET KURTALIĆ MEMORIAL - Bosanski Petrovac, 26th of August 2017 - "F1B"</t>
  </si>
  <si>
    <t>35th IZET KURTALIĆ MEMORIAL - Bosanski Petrovac, 26th of August 2017 - "F1C"</t>
  </si>
  <si>
    <t>Weimer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</si>
</sst>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22"/>
      <color indexed="10"/>
      <name val="Arial"/>
      <family val="2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008E40"/>
      <name val="Arial"/>
      <family val="2"/>
      <charset val="238"/>
    </font>
    <font>
      <b/>
      <sz val="12"/>
      <color rgb="FF008E40"/>
      <name val="Arial"/>
      <family val="2"/>
      <charset val="238"/>
    </font>
    <font>
      <sz val="11"/>
      <name val="Arial"/>
      <family val="2"/>
      <charset val="238"/>
    </font>
    <font>
      <b/>
      <i/>
      <sz val="16"/>
      <color indexed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00B05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0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Fill="1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/>
    <xf numFmtId="0" fontId="1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/>
    <xf numFmtId="0" fontId="4" fillId="0" borderId="0" xfId="1" applyBorder="1" applyAlignment="1" applyProtection="1"/>
    <xf numFmtId="0" fontId="5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0" fontId="6" fillId="0" borderId="6" xfId="0" applyNumberFormat="1" applyFont="1" applyBorder="1" applyAlignment="1">
      <alignment horizontal="left"/>
    </xf>
    <xf numFmtId="0" fontId="7" fillId="0" borderId="6" xfId="0" applyFont="1" applyBorder="1" applyAlignment="1">
      <alignment horizontal="right"/>
    </xf>
    <xf numFmtId="0" fontId="11" fillId="0" borderId="6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49" fontId="6" fillId="0" borderId="6" xfId="0" applyNumberFormat="1" applyFont="1" applyBorder="1" applyAlignment="1">
      <alignment horizontal="left"/>
    </xf>
    <xf numFmtId="3" fontId="6" fillId="0" borderId="6" xfId="0" applyNumberFormat="1" applyFont="1" applyBorder="1" applyAlignment="1">
      <alignment horizontal="left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14" fillId="0" borderId="0" xfId="0" applyFo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" fillId="0" borderId="6" xfId="0" applyFont="1" applyBorder="1"/>
    <xf numFmtId="49" fontId="6" fillId="0" borderId="7" xfId="0" applyNumberFormat="1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7" fillId="0" borderId="7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6" xfId="0" applyFont="1" applyBorder="1"/>
    <xf numFmtId="0" fontId="17" fillId="0" borderId="11" xfId="0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1" xfId="0" applyFont="1" applyBorder="1"/>
    <xf numFmtId="3" fontId="6" fillId="0" borderId="11" xfId="0" applyNumberFormat="1" applyFont="1" applyBorder="1" applyAlignment="1">
      <alignment horizontal="left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right"/>
    </xf>
    <xf numFmtId="0" fontId="6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/>
    <xf numFmtId="0" fontId="10" fillId="0" borderId="14" xfId="0" applyFont="1" applyBorder="1" applyAlignment="1">
      <alignment horizontal="center"/>
    </xf>
    <xf numFmtId="0" fontId="1" fillId="0" borderId="11" xfId="0" applyFont="1" applyBorder="1"/>
    <xf numFmtId="0" fontId="1" fillId="0" borderId="15" xfId="0" applyFont="1" applyBorder="1"/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0" fontId="12" fillId="0" borderId="0" xfId="0" applyFont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7" xfId="0" applyFont="1" applyBorder="1"/>
    <xf numFmtId="0" fontId="11" fillId="0" borderId="17" xfId="0" applyFont="1" applyBorder="1" applyAlignment="1">
      <alignment horizontal="left"/>
    </xf>
    <xf numFmtId="0" fontId="16" fillId="0" borderId="17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5" xfId="0" applyFont="1" applyBorder="1"/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zoomScaleNormal="100" workbookViewId="0">
      <selection activeCell="A23" sqref="A23"/>
    </sheetView>
  </sheetViews>
  <sheetFormatPr defaultRowHeight="12.75" x14ac:dyDescent="0.2"/>
  <cols>
    <col min="1" max="1" width="10" customWidth="1"/>
    <col min="2" max="2" width="13.5703125" customWidth="1"/>
    <col min="3" max="3" width="16.5703125" style="13" customWidth="1"/>
    <col min="4" max="4" width="22.85546875" style="13" bestFit="1" customWidth="1"/>
    <col min="5" max="5" width="4.42578125" bestFit="1" customWidth="1"/>
    <col min="6" max="6" width="16" style="14" bestFit="1" customWidth="1"/>
    <col min="7" max="7" width="21.7109375" bestFit="1" customWidth="1"/>
    <col min="8" max="8" width="10.140625" style="1" bestFit="1" customWidth="1"/>
    <col min="9" max="10" width="10.28515625" style="2" bestFit="1" customWidth="1"/>
    <col min="11" max="11" width="10.28515625" style="2" customWidth="1"/>
    <col min="12" max="13" width="10.28515625" style="2" bestFit="1" customWidth="1"/>
    <col min="14" max="14" width="9.140625" style="2" customWidth="1"/>
    <col min="15" max="15" width="12" style="1" bestFit="1" customWidth="1"/>
    <col min="16" max="16" width="12.42578125" style="2" bestFit="1" customWidth="1"/>
    <col min="17" max="17" width="21.140625" style="2" customWidth="1"/>
    <col min="18" max="18" width="18.42578125" customWidth="1"/>
    <col min="19" max="19" width="7.5703125" customWidth="1"/>
  </cols>
  <sheetData>
    <row r="1" spans="1:18" ht="30" customHeight="1" x14ac:dyDescent="0.3">
      <c r="A1" s="99" t="s">
        <v>69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8" ht="21" customHeight="1" thickBot="1" x14ac:dyDescent="0.35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8" s="3" customFormat="1" ht="15.75" x14ac:dyDescent="0.25">
      <c r="A3" s="41" t="s">
        <v>26</v>
      </c>
      <c r="B3" s="59" t="s">
        <v>32</v>
      </c>
      <c r="C3" s="24" t="s">
        <v>7</v>
      </c>
      <c r="D3" s="24" t="s">
        <v>6</v>
      </c>
      <c r="E3" s="24" t="s">
        <v>12</v>
      </c>
      <c r="F3" s="25" t="s">
        <v>8</v>
      </c>
      <c r="G3" s="24" t="s">
        <v>18</v>
      </c>
      <c r="H3" s="24" t="s">
        <v>10</v>
      </c>
      <c r="I3" s="24" t="s">
        <v>0</v>
      </c>
      <c r="J3" s="24" t="s">
        <v>1</v>
      </c>
      <c r="K3" s="24" t="s">
        <v>2</v>
      </c>
      <c r="L3" s="24" t="s">
        <v>3</v>
      </c>
      <c r="M3" s="24" t="s">
        <v>4</v>
      </c>
      <c r="N3" s="24" t="s">
        <v>5</v>
      </c>
      <c r="O3" s="24" t="s">
        <v>16</v>
      </c>
      <c r="P3" s="24" t="s">
        <v>17</v>
      </c>
      <c r="Q3" s="26" t="s">
        <v>5</v>
      </c>
      <c r="R3" s="17"/>
    </row>
    <row r="4" spans="1:18" s="4" customFormat="1" ht="15.75" x14ac:dyDescent="0.25">
      <c r="A4" s="52">
        <f t="shared" ref="A4:A22" si="0">RANK(Q4,$Q$4:$Q$22)</f>
        <v>1</v>
      </c>
      <c r="B4" s="27">
        <v>4</v>
      </c>
      <c r="C4" s="82" t="s">
        <v>40</v>
      </c>
      <c r="D4" s="82" t="s">
        <v>91</v>
      </c>
      <c r="E4" s="29"/>
      <c r="F4" s="29"/>
      <c r="G4" s="29"/>
      <c r="H4" s="27" t="s">
        <v>33</v>
      </c>
      <c r="I4" s="32">
        <v>240</v>
      </c>
      <c r="J4" s="32">
        <v>180</v>
      </c>
      <c r="K4" s="32">
        <v>180</v>
      </c>
      <c r="L4" s="32">
        <v>180</v>
      </c>
      <c r="M4" s="32">
        <v>240</v>
      </c>
      <c r="N4" s="40">
        <f>SUM(I4:M4)</f>
        <v>1020</v>
      </c>
      <c r="O4" s="27"/>
      <c r="P4" s="29"/>
      <c r="Q4" s="53">
        <f>(N4+O4+P4)</f>
        <v>1020</v>
      </c>
    </row>
    <row r="5" spans="1:18" s="4" customFormat="1" ht="15.75" x14ac:dyDescent="0.25">
      <c r="A5" s="54">
        <f t="shared" si="0"/>
        <v>2</v>
      </c>
      <c r="B5" s="27">
        <v>9</v>
      </c>
      <c r="C5" s="82" t="s">
        <v>41</v>
      </c>
      <c r="D5" s="82" t="s">
        <v>42</v>
      </c>
      <c r="E5" s="28"/>
      <c r="F5" s="35"/>
      <c r="G5" s="29"/>
      <c r="H5" s="27" t="s">
        <v>13</v>
      </c>
      <c r="I5" s="27">
        <v>216</v>
      </c>
      <c r="J5" s="32">
        <v>180</v>
      </c>
      <c r="K5" s="32">
        <v>180</v>
      </c>
      <c r="L5" s="32">
        <v>180</v>
      </c>
      <c r="M5" s="32">
        <v>240</v>
      </c>
      <c r="N5" s="65">
        <f t="shared" ref="N5" si="1">SUM(I5:M5)</f>
        <v>996</v>
      </c>
      <c r="O5" s="27"/>
      <c r="P5" s="31"/>
      <c r="Q5" s="53">
        <f t="shared" ref="Q5" si="2">(N5+O5+P5)</f>
        <v>996</v>
      </c>
    </row>
    <row r="6" spans="1:18" s="4" customFormat="1" ht="15.75" x14ac:dyDescent="0.25">
      <c r="A6" s="54">
        <f t="shared" si="0"/>
        <v>3</v>
      </c>
      <c r="B6" s="27">
        <v>5</v>
      </c>
      <c r="C6" s="83" t="s">
        <v>43</v>
      </c>
      <c r="D6" s="82" t="s">
        <v>44</v>
      </c>
      <c r="E6" s="29"/>
      <c r="F6" s="30"/>
      <c r="G6" s="29"/>
      <c r="H6" s="27" t="s">
        <v>11</v>
      </c>
      <c r="I6" s="27">
        <v>210</v>
      </c>
      <c r="J6" s="32">
        <v>180</v>
      </c>
      <c r="K6" s="32">
        <v>180</v>
      </c>
      <c r="L6" s="32">
        <v>180</v>
      </c>
      <c r="M6" s="32">
        <v>240</v>
      </c>
      <c r="N6" s="65">
        <f>SUM(I6:M6)</f>
        <v>990</v>
      </c>
      <c r="O6" s="27"/>
      <c r="P6" s="27"/>
      <c r="Q6" s="53">
        <f>(N6+O6+P6)</f>
        <v>990</v>
      </c>
    </row>
    <row r="7" spans="1:18" s="3" customFormat="1" ht="15.75" x14ac:dyDescent="0.25">
      <c r="A7" s="54">
        <f t="shared" si="0"/>
        <v>4</v>
      </c>
      <c r="B7" s="27">
        <v>4</v>
      </c>
      <c r="C7" s="62" t="s">
        <v>45</v>
      </c>
      <c r="D7" s="63" t="s">
        <v>46</v>
      </c>
      <c r="E7" s="29"/>
      <c r="F7" s="35"/>
      <c r="G7" s="29"/>
      <c r="H7" s="27" t="s">
        <v>36</v>
      </c>
      <c r="I7" s="27">
        <v>164</v>
      </c>
      <c r="J7" s="27">
        <v>143</v>
      </c>
      <c r="K7" s="32">
        <v>180</v>
      </c>
      <c r="L7" s="32">
        <v>180</v>
      </c>
      <c r="M7" s="32">
        <v>240</v>
      </c>
      <c r="N7" s="65">
        <f t="shared" ref="N7:N22" si="3">SUM(I7:M7)</f>
        <v>907</v>
      </c>
      <c r="O7" s="27"/>
      <c r="P7" s="27"/>
      <c r="Q7" s="53">
        <f t="shared" ref="Q7:Q22" si="4">(N7+O7+P7)</f>
        <v>907</v>
      </c>
      <c r="R7" s="17"/>
    </row>
    <row r="8" spans="1:18" s="4" customFormat="1" ht="15.75" x14ac:dyDescent="0.25">
      <c r="A8" s="54">
        <f t="shared" si="0"/>
        <v>5</v>
      </c>
      <c r="B8" s="27">
        <v>5</v>
      </c>
      <c r="C8" s="63" t="s">
        <v>47</v>
      </c>
      <c r="D8" s="62" t="s">
        <v>48</v>
      </c>
      <c r="E8" s="28"/>
      <c r="F8" s="30"/>
      <c r="G8" s="29"/>
      <c r="H8" s="27" t="s">
        <v>39</v>
      </c>
      <c r="I8" s="32">
        <v>240</v>
      </c>
      <c r="J8" s="32">
        <v>180</v>
      </c>
      <c r="K8" s="32">
        <v>180</v>
      </c>
      <c r="L8" s="32">
        <v>180</v>
      </c>
      <c r="M8" s="27">
        <v>116</v>
      </c>
      <c r="N8" s="65">
        <f t="shared" si="3"/>
        <v>896</v>
      </c>
      <c r="O8" s="27"/>
      <c r="P8" s="31"/>
      <c r="Q8" s="53">
        <f t="shared" si="4"/>
        <v>896</v>
      </c>
    </row>
    <row r="9" spans="1:18" s="4" customFormat="1" ht="15.75" x14ac:dyDescent="0.25">
      <c r="A9" s="54">
        <f t="shared" si="0"/>
        <v>6</v>
      </c>
      <c r="B9" s="27">
        <v>8</v>
      </c>
      <c r="C9" s="62" t="s">
        <v>49</v>
      </c>
      <c r="D9" s="62" t="s">
        <v>50</v>
      </c>
      <c r="E9" s="29"/>
      <c r="F9" s="30"/>
      <c r="G9" s="29"/>
      <c r="H9" s="27" t="s">
        <v>11</v>
      </c>
      <c r="I9" s="27">
        <v>204</v>
      </c>
      <c r="J9" s="32">
        <v>180</v>
      </c>
      <c r="K9" s="32">
        <v>180</v>
      </c>
      <c r="L9" s="32">
        <v>180</v>
      </c>
      <c r="M9" s="27">
        <v>113</v>
      </c>
      <c r="N9" s="65">
        <f t="shared" si="3"/>
        <v>857</v>
      </c>
      <c r="O9" s="27"/>
      <c r="P9" s="27"/>
      <c r="Q9" s="53">
        <f t="shared" si="4"/>
        <v>857</v>
      </c>
    </row>
    <row r="10" spans="1:18" s="21" customFormat="1" ht="15.75" x14ac:dyDescent="0.25">
      <c r="A10" s="54">
        <f t="shared" si="0"/>
        <v>7</v>
      </c>
      <c r="B10" s="27">
        <v>7</v>
      </c>
      <c r="C10" s="62" t="s">
        <v>51</v>
      </c>
      <c r="D10" s="62" t="s">
        <v>52</v>
      </c>
      <c r="E10" s="28" t="s">
        <v>12</v>
      </c>
      <c r="F10" s="30"/>
      <c r="G10" s="29"/>
      <c r="H10" s="27" t="s">
        <v>11</v>
      </c>
      <c r="I10" s="27">
        <v>225</v>
      </c>
      <c r="J10" s="32">
        <v>180</v>
      </c>
      <c r="K10" s="27">
        <v>163</v>
      </c>
      <c r="L10" s="27">
        <v>37</v>
      </c>
      <c r="M10" s="27">
        <v>192</v>
      </c>
      <c r="N10" s="65">
        <f t="shared" si="3"/>
        <v>797</v>
      </c>
      <c r="O10" s="32"/>
      <c r="P10" s="33"/>
      <c r="Q10" s="53">
        <f t="shared" si="4"/>
        <v>797</v>
      </c>
      <c r="R10" s="39"/>
    </row>
    <row r="11" spans="1:18" s="4" customFormat="1" ht="15.75" x14ac:dyDescent="0.25">
      <c r="A11" s="54">
        <f t="shared" si="0"/>
        <v>8</v>
      </c>
      <c r="B11" s="27">
        <v>10</v>
      </c>
      <c r="C11" s="62" t="s">
        <v>20</v>
      </c>
      <c r="D11" s="62" t="s">
        <v>42</v>
      </c>
      <c r="E11" s="28"/>
      <c r="F11" s="35"/>
      <c r="G11" s="29"/>
      <c r="H11" s="27" t="s">
        <v>13</v>
      </c>
      <c r="I11" s="27">
        <v>135</v>
      </c>
      <c r="J11" s="27">
        <v>75</v>
      </c>
      <c r="K11" s="32">
        <v>180</v>
      </c>
      <c r="L11" s="32">
        <v>180</v>
      </c>
      <c r="M11" s="27">
        <v>218</v>
      </c>
      <c r="N11" s="65">
        <f t="shared" si="3"/>
        <v>788</v>
      </c>
      <c r="O11" s="27"/>
      <c r="P11" s="31"/>
      <c r="Q11" s="53">
        <f t="shared" si="4"/>
        <v>788</v>
      </c>
    </row>
    <row r="12" spans="1:18" s="4" customFormat="1" ht="15.75" x14ac:dyDescent="0.25">
      <c r="A12" s="54">
        <f t="shared" si="0"/>
        <v>9</v>
      </c>
      <c r="B12" s="27">
        <v>7</v>
      </c>
      <c r="C12" s="62" t="s">
        <v>24</v>
      </c>
      <c r="D12" s="62" t="s">
        <v>53</v>
      </c>
      <c r="E12" s="29"/>
      <c r="F12" s="30"/>
      <c r="G12" s="29"/>
      <c r="H12" s="27" t="s">
        <v>22</v>
      </c>
      <c r="I12" s="32">
        <v>240</v>
      </c>
      <c r="J12" s="27">
        <v>100</v>
      </c>
      <c r="K12" s="32">
        <v>180</v>
      </c>
      <c r="L12" s="32">
        <v>180</v>
      </c>
      <c r="M12" s="27">
        <v>87</v>
      </c>
      <c r="N12" s="65">
        <f t="shared" si="3"/>
        <v>787</v>
      </c>
      <c r="O12" s="27"/>
      <c r="P12" s="27"/>
      <c r="Q12" s="53">
        <f t="shared" si="4"/>
        <v>787</v>
      </c>
      <c r="R12" s="36"/>
    </row>
    <row r="13" spans="1:18" s="4" customFormat="1" ht="15.75" x14ac:dyDescent="0.25">
      <c r="A13" s="54">
        <f t="shared" si="0"/>
        <v>10</v>
      </c>
      <c r="B13" s="27">
        <v>6</v>
      </c>
      <c r="C13" s="62" t="s">
        <v>54</v>
      </c>
      <c r="D13" s="62" t="s">
        <v>55</v>
      </c>
      <c r="E13" s="28"/>
      <c r="F13" s="34"/>
      <c r="G13" s="28"/>
      <c r="H13" s="27" t="s">
        <v>11</v>
      </c>
      <c r="I13" s="32">
        <v>240</v>
      </c>
      <c r="J13" s="32">
        <v>180</v>
      </c>
      <c r="K13" s="32">
        <v>180</v>
      </c>
      <c r="L13" s="32">
        <v>180</v>
      </c>
      <c r="M13" s="27">
        <v>0</v>
      </c>
      <c r="N13" s="65">
        <f t="shared" si="3"/>
        <v>780</v>
      </c>
      <c r="O13" s="27"/>
      <c r="P13" s="33"/>
      <c r="Q13" s="53">
        <f t="shared" si="4"/>
        <v>780</v>
      </c>
      <c r="R13" s="36"/>
    </row>
    <row r="14" spans="1:18" s="4" customFormat="1" ht="15.75" x14ac:dyDescent="0.25">
      <c r="A14" s="54">
        <f t="shared" si="0"/>
        <v>11</v>
      </c>
      <c r="B14" s="27">
        <v>5</v>
      </c>
      <c r="C14" s="63" t="s">
        <v>56</v>
      </c>
      <c r="D14" s="62" t="s">
        <v>57</v>
      </c>
      <c r="E14" s="29" t="s">
        <v>12</v>
      </c>
      <c r="F14" s="30"/>
      <c r="G14" s="29"/>
      <c r="H14" s="27" t="s">
        <v>11</v>
      </c>
      <c r="I14" s="27">
        <v>199</v>
      </c>
      <c r="J14" s="27">
        <v>146</v>
      </c>
      <c r="K14" s="27">
        <v>133</v>
      </c>
      <c r="L14" s="32">
        <v>180</v>
      </c>
      <c r="M14" s="27">
        <v>117</v>
      </c>
      <c r="N14" s="65">
        <f t="shared" si="3"/>
        <v>775</v>
      </c>
      <c r="O14" s="32"/>
      <c r="P14" s="27"/>
      <c r="Q14" s="53">
        <f t="shared" si="4"/>
        <v>775</v>
      </c>
      <c r="R14" s="36"/>
    </row>
    <row r="15" spans="1:18" s="4" customFormat="1" ht="15.75" x14ac:dyDescent="0.25">
      <c r="A15" s="54">
        <f t="shared" si="0"/>
        <v>12</v>
      </c>
      <c r="B15" s="27">
        <v>9</v>
      </c>
      <c r="C15" s="62" t="s">
        <v>19</v>
      </c>
      <c r="D15" s="62" t="s">
        <v>21</v>
      </c>
      <c r="E15" s="28"/>
      <c r="F15" s="35"/>
      <c r="G15" s="29"/>
      <c r="H15" s="27" t="s">
        <v>13</v>
      </c>
      <c r="I15" s="27">
        <v>200</v>
      </c>
      <c r="J15" s="32">
        <v>180</v>
      </c>
      <c r="K15" s="27">
        <v>118</v>
      </c>
      <c r="L15" s="27">
        <v>162</v>
      </c>
      <c r="M15" s="27">
        <v>102</v>
      </c>
      <c r="N15" s="65">
        <f t="shared" si="3"/>
        <v>762</v>
      </c>
      <c r="O15" s="27"/>
      <c r="P15" s="31"/>
      <c r="Q15" s="53">
        <f t="shared" si="4"/>
        <v>762</v>
      </c>
      <c r="R15" s="36"/>
    </row>
    <row r="16" spans="1:18" ht="15.75" x14ac:dyDescent="0.25">
      <c r="A16" s="54">
        <f t="shared" si="0"/>
        <v>13</v>
      </c>
      <c r="B16" s="27">
        <v>6</v>
      </c>
      <c r="C16" s="62" t="s">
        <v>58</v>
      </c>
      <c r="D16" s="62" t="s">
        <v>59</v>
      </c>
      <c r="E16" s="29"/>
      <c r="F16" s="30"/>
      <c r="G16" s="29"/>
      <c r="H16" s="27" t="s">
        <v>13</v>
      </c>
      <c r="I16" s="27">
        <v>167</v>
      </c>
      <c r="J16" s="27">
        <v>102</v>
      </c>
      <c r="K16" s="32">
        <v>180</v>
      </c>
      <c r="L16" s="32">
        <v>180</v>
      </c>
      <c r="M16" s="27">
        <v>127</v>
      </c>
      <c r="N16" s="65">
        <f t="shared" si="3"/>
        <v>756</v>
      </c>
      <c r="O16" s="27"/>
      <c r="P16" s="27"/>
      <c r="Q16" s="53">
        <f t="shared" si="4"/>
        <v>756</v>
      </c>
      <c r="R16" s="38"/>
    </row>
    <row r="17" spans="1:18" s="21" customFormat="1" ht="15.75" x14ac:dyDescent="0.25">
      <c r="A17" s="54">
        <f t="shared" si="0"/>
        <v>14</v>
      </c>
      <c r="B17" s="27">
        <v>6</v>
      </c>
      <c r="C17" s="62" t="s">
        <v>60</v>
      </c>
      <c r="D17" s="62" t="s">
        <v>61</v>
      </c>
      <c r="E17" s="29"/>
      <c r="F17" s="30"/>
      <c r="G17" s="29"/>
      <c r="H17" s="27" t="s">
        <v>13</v>
      </c>
      <c r="I17" s="27">
        <v>185</v>
      </c>
      <c r="J17" s="27">
        <v>162</v>
      </c>
      <c r="K17" s="32">
        <v>180</v>
      </c>
      <c r="L17" s="57">
        <v>132</v>
      </c>
      <c r="M17" s="27">
        <v>93</v>
      </c>
      <c r="N17" s="65">
        <f t="shared" si="3"/>
        <v>752</v>
      </c>
      <c r="O17" s="27"/>
      <c r="P17" s="27"/>
      <c r="Q17" s="53">
        <f t="shared" si="4"/>
        <v>752</v>
      </c>
      <c r="R17" s="39"/>
    </row>
    <row r="18" spans="1:18" s="4" customFormat="1" ht="15.75" x14ac:dyDescent="0.25">
      <c r="A18" s="54">
        <f t="shared" si="0"/>
        <v>15</v>
      </c>
      <c r="B18" s="27">
        <v>9</v>
      </c>
      <c r="C18" s="62" t="s">
        <v>31</v>
      </c>
      <c r="D18" s="62" t="s">
        <v>66</v>
      </c>
      <c r="E18" s="28"/>
      <c r="F18" s="35"/>
      <c r="G18" s="29"/>
      <c r="H18" s="27" t="s">
        <v>13</v>
      </c>
      <c r="I18" s="32">
        <v>240</v>
      </c>
      <c r="J18" s="32">
        <v>180</v>
      </c>
      <c r="K18" s="27">
        <v>57</v>
      </c>
      <c r="L18" s="32">
        <v>180</v>
      </c>
      <c r="M18" s="27">
        <v>92</v>
      </c>
      <c r="N18" s="65">
        <f t="shared" si="3"/>
        <v>749</v>
      </c>
      <c r="O18" s="27"/>
      <c r="P18" s="31"/>
      <c r="Q18" s="53">
        <f t="shared" si="4"/>
        <v>749</v>
      </c>
    </row>
    <row r="19" spans="1:18" s="4" customFormat="1" ht="15.75" x14ac:dyDescent="0.25">
      <c r="A19" s="54">
        <f t="shared" si="0"/>
        <v>16</v>
      </c>
      <c r="B19" s="27">
        <v>7</v>
      </c>
      <c r="C19" s="62" t="s">
        <v>23</v>
      </c>
      <c r="D19" s="62" t="s">
        <v>59</v>
      </c>
      <c r="E19" s="29" t="s">
        <v>12</v>
      </c>
      <c r="F19" s="30"/>
      <c r="G19" s="29"/>
      <c r="H19" s="27" t="s">
        <v>13</v>
      </c>
      <c r="I19" s="27">
        <v>159</v>
      </c>
      <c r="J19" s="32">
        <v>180</v>
      </c>
      <c r="K19" s="27">
        <v>66</v>
      </c>
      <c r="L19" s="27">
        <v>105</v>
      </c>
      <c r="M19" s="27">
        <v>124</v>
      </c>
      <c r="N19" s="65">
        <f t="shared" si="3"/>
        <v>634</v>
      </c>
      <c r="O19" s="32"/>
      <c r="P19" s="27"/>
      <c r="Q19" s="53">
        <f t="shared" si="4"/>
        <v>634</v>
      </c>
    </row>
    <row r="20" spans="1:18" s="4" customFormat="1" ht="15.75" x14ac:dyDescent="0.25">
      <c r="A20" s="54">
        <f t="shared" si="0"/>
        <v>17</v>
      </c>
      <c r="B20" s="27">
        <v>8</v>
      </c>
      <c r="C20" s="62" t="s">
        <v>62</v>
      </c>
      <c r="D20" s="62" t="s">
        <v>63</v>
      </c>
      <c r="E20" s="29" t="s">
        <v>12</v>
      </c>
      <c r="F20" s="30"/>
      <c r="G20" s="29"/>
      <c r="H20" s="27" t="s">
        <v>11</v>
      </c>
      <c r="I20" s="27">
        <v>165</v>
      </c>
      <c r="J20" s="27">
        <v>145</v>
      </c>
      <c r="K20" s="32">
        <v>180</v>
      </c>
      <c r="L20" s="27">
        <v>90</v>
      </c>
      <c r="M20" s="27">
        <v>0</v>
      </c>
      <c r="N20" s="65">
        <f t="shared" si="3"/>
        <v>580</v>
      </c>
      <c r="O20" s="27"/>
      <c r="P20" s="27"/>
      <c r="Q20" s="53">
        <f t="shared" si="4"/>
        <v>580</v>
      </c>
    </row>
    <row r="21" spans="1:18" s="4" customFormat="1" ht="15.75" x14ac:dyDescent="0.25">
      <c r="A21" s="54">
        <f t="shared" si="0"/>
        <v>18</v>
      </c>
      <c r="B21" s="27">
        <v>8</v>
      </c>
      <c r="C21" s="63" t="s">
        <v>64</v>
      </c>
      <c r="D21" s="62" t="s">
        <v>65</v>
      </c>
      <c r="E21" s="29" t="s">
        <v>12</v>
      </c>
      <c r="F21" s="30"/>
      <c r="G21" s="29"/>
      <c r="H21" s="27" t="s">
        <v>11</v>
      </c>
      <c r="I21" s="27">
        <v>116</v>
      </c>
      <c r="J21" s="27">
        <v>95</v>
      </c>
      <c r="K21" s="27">
        <v>59</v>
      </c>
      <c r="L21" s="27">
        <v>64</v>
      </c>
      <c r="M21" s="27">
        <v>109</v>
      </c>
      <c r="N21" s="65">
        <f t="shared" si="3"/>
        <v>443</v>
      </c>
      <c r="O21" s="27"/>
      <c r="P21" s="27"/>
      <c r="Q21" s="53">
        <f t="shared" si="4"/>
        <v>443</v>
      </c>
    </row>
    <row r="22" spans="1:18" s="4" customFormat="1" ht="16.5" thickBot="1" x14ac:dyDescent="0.3">
      <c r="A22" s="66">
        <f t="shared" si="0"/>
        <v>19</v>
      </c>
      <c r="B22" s="55">
        <v>10</v>
      </c>
      <c r="C22" s="64" t="s">
        <v>67</v>
      </c>
      <c r="D22" s="64" t="s">
        <v>68</v>
      </c>
      <c r="E22" s="68" t="s">
        <v>12</v>
      </c>
      <c r="F22" s="69"/>
      <c r="G22" s="56"/>
      <c r="H22" s="55" t="s">
        <v>13</v>
      </c>
      <c r="I22" s="55">
        <v>91</v>
      </c>
      <c r="J22" s="55">
        <v>104</v>
      </c>
      <c r="K22" s="55">
        <v>60</v>
      </c>
      <c r="L22" s="55">
        <v>135</v>
      </c>
      <c r="M22" s="55">
        <v>0</v>
      </c>
      <c r="N22" s="70">
        <f t="shared" si="3"/>
        <v>390</v>
      </c>
      <c r="O22" s="55"/>
      <c r="P22" s="71"/>
      <c r="Q22" s="67">
        <f t="shared" si="4"/>
        <v>390</v>
      </c>
    </row>
    <row r="23" spans="1:18" s="21" customFormat="1" x14ac:dyDescent="0.2">
      <c r="A23" s="4"/>
      <c r="B23"/>
      <c r="D23" s="4"/>
      <c r="E23" s="4"/>
      <c r="G23" s="4"/>
      <c r="H23" s="4"/>
      <c r="O23" s="84"/>
    </row>
    <row r="24" spans="1:18" s="21" customFormat="1" x14ac:dyDescent="0.2">
      <c r="A24" s="4"/>
      <c r="B24"/>
      <c r="D24" s="4"/>
      <c r="E24" s="4"/>
      <c r="G24" s="4"/>
      <c r="H24" s="4"/>
      <c r="O24" s="84"/>
    </row>
    <row r="25" spans="1:18" s="21" customFormat="1" x14ac:dyDescent="0.2">
      <c r="A25" s="4"/>
      <c r="B25"/>
      <c r="D25" s="4"/>
      <c r="E25" s="4"/>
      <c r="G25" s="4"/>
      <c r="H25" s="4"/>
      <c r="O25" s="84"/>
    </row>
  </sheetData>
  <sortState ref="A4:Q22">
    <sortCondition ref="A4"/>
  </sortState>
  <mergeCells count="2">
    <mergeCell ref="A2:Q2"/>
    <mergeCell ref="A1:Q1"/>
  </mergeCells>
  <phoneticPr fontId="3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zoomScaleNormal="100" workbookViewId="0">
      <selection activeCell="A10" sqref="A10"/>
    </sheetView>
  </sheetViews>
  <sheetFormatPr defaultRowHeight="12.75" x14ac:dyDescent="0.2"/>
  <cols>
    <col min="1" max="1" width="9.85546875" customWidth="1"/>
    <col min="2" max="2" width="13.5703125" customWidth="1"/>
    <col min="3" max="3" width="12.42578125" bestFit="1" customWidth="1"/>
    <col min="4" max="4" width="15.5703125" bestFit="1" customWidth="1"/>
    <col min="5" max="5" width="4.42578125" bestFit="1" customWidth="1"/>
    <col min="6" max="6" width="14.42578125" style="13" customWidth="1"/>
    <col min="7" max="7" width="16.28515625" bestFit="1" customWidth="1"/>
    <col min="8" max="8" width="9.85546875" style="1" bestFit="1" customWidth="1"/>
    <col min="9" max="13" width="10" style="2" bestFit="1" customWidth="1"/>
    <col min="14" max="14" width="11" style="2" customWidth="1"/>
    <col min="15" max="15" width="11.42578125" style="2" bestFit="1" customWidth="1"/>
    <col min="16" max="16" width="12.28515625" style="2" bestFit="1" customWidth="1"/>
    <col min="17" max="17" width="7.140625" style="2" bestFit="1" customWidth="1"/>
  </cols>
  <sheetData>
    <row r="1" spans="1:18" ht="20.25" x14ac:dyDescent="0.3">
      <c r="A1" s="99" t="s">
        <v>89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8" ht="30" customHeight="1" thickBot="1" x14ac:dyDescent="0.45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18"/>
    </row>
    <row r="3" spans="1:18" s="45" customFormat="1" ht="19.149999999999999" customHeight="1" x14ac:dyDescent="0.2">
      <c r="A3" s="41" t="s">
        <v>26</v>
      </c>
      <c r="B3" s="59" t="s">
        <v>32</v>
      </c>
      <c r="C3" s="42" t="s">
        <v>7</v>
      </c>
      <c r="D3" s="42" t="s">
        <v>6</v>
      </c>
      <c r="E3" s="42" t="s">
        <v>12</v>
      </c>
      <c r="F3" s="43" t="s">
        <v>8</v>
      </c>
      <c r="G3" s="42" t="s">
        <v>18</v>
      </c>
      <c r="H3" s="42" t="s">
        <v>10</v>
      </c>
      <c r="I3" s="42" t="s">
        <v>0</v>
      </c>
      <c r="J3" s="42" t="s">
        <v>1</v>
      </c>
      <c r="K3" s="42" t="s">
        <v>2</v>
      </c>
      <c r="L3" s="42" t="s">
        <v>3</v>
      </c>
      <c r="M3" s="42" t="s">
        <v>4</v>
      </c>
      <c r="N3" s="42" t="s">
        <v>5</v>
      </c>
      <c r="O3" s="42" t="s">
        <v>16</v>
      </c>
      <c r="P3" s="42" t="s">
        <v>17</v>
      </c>
      <c r="Q3" s="44" t="s">
        <v>5</v>
      </c>
    </row>
    <row r="4" spans="1:18" s="36" customFormat="1" ht="19.149999999999999" customHeight="1" x14ac:dyDescent="0.25">
      <c r="A4" s="54">
        <f t="shared" ref="A4:A9" si="0">RANK(Q4,$Q$4:$Q$9)</f>
        <v>1</v>
      </c>
      <c r="B4" s="60">
        <v>3</v>
      </c>
      <c r="C4" s="85" t="s">
        <v>70</v>
      </c>
      <c r="D4" s="86" t="s">
        <v>71</v>
      </c>
      <c r="E4" s="47"/>
      <c r="F4" s="50"/>
      <c r="G4" s="47"/>
      <c r="H4" s="46" t="s">
        <v>13</v>
      </c>
      <c r="I4" s="48">
        <v>240</v>
      </c>
      <c r="J4" s="48">
        <v>180</v>
      </c>
      <c r="K4" s="48">
        <v>180</v>
      </c>
      <c r="L4" s="48">
        <v>180</v>
      </c>
      <c r="M4" s="48">
        <v>240</v>
      </c>
      <c r="N4" s="48">
        <f t="shared" ref="N4:N9" si="1">SUM(I4:M4)</f>
        <v>1020</v>
      </c>
      <c r="O4" s="46">
        <v>460</v>
      </c>
      <c r="P4" s="51"/>
      <c r="Q4" s="53">
        <f t="shared" ref="Q4:Q9" si="2">(N4+O4+P4)</f>
        <v>1480</v>
      </c>
    </row>
    <row r="5" spans="1:18" s="36" customFormat="1" ht="19.149999999999999" customHeight="1" x14ac:dyDescent="0.25">
      <c r="A5" s="54">
        <f t="shared" si="0"/>
        <v>2</v>
      </c>
      <c r="B5" s="27">
        <v>2</v>
      </c>
      <c r="C5" s="85" t="s">
        <v>37</v>
      </c>
      <c r="D5" s="85" t="s">
        <v>38</v>
      </c>
      <c r="E5" s="46"/>
      <c r="F5" s="47"/>
      <c r="G5" s="47"/>
      <c r="H5" s="46" t="s">
        <v>9</v>
      </c>
      <c r="I5" s="48">
        <v>240</v>
      </c>
      <c r="J5" s="48">
        <v>180</v>
      </c>
      <c r="K5" s="48">
        <v>180</v>
      </c>
      <c r="L5" s="48">
        <v>180</v>
      </c>
      <c r="M5" s="48">
        <v>240</v>
      </c>
      <c r="N5" s="48">
        <f t="shared" si="1"/>
        <v>1020</v>
      </c>
      <c r="O5" s="46">
        <v>382</v>
      </c>
      <c r="P5" s="46"/>
      <c r="Q5" s="53">
        <f t="shared" si="2"/>
        <v>1402</v>
      </c>
    </row>
    <row r="6" spans="1:18" s="37" customFormat="1" ht="19.149999999999999" customHeight="1" x14ac:dyDescent="0.25">
      <c r="A6" s="54">
        <f t="shared" si="0"/>
        <v>3</v>
      </c>
      <c r="B6" s="60">
        <v>3</v>
      </c>
      <c r="C6" s="85" t="s">
        <v>25</v>
      </c>
      <c r="D6" s="85" t="s">
        <v>72</v>
      </c>
      <c r="E6" s="46"/>
      <c r="F6" s="47"/>
      <c r="G6" s="47"/>
      <c r="H6" s="46" t="s">
        <v>13</v>
      </c>
      <c r="I6" s="48">
        <v>240</v>
      </c>
      <c r="J6" s="48">
        <v>180</v>
      </c>
      <c r="K6" s="48">
        <v>180</v>
      </c>
      <c r="L6" s="48">
        <v>180</v>
      </c>
      <c r="M6" s="48">
        <v>240</v>
      </c>
      <c r="N6" s="48">
        <f t="shared" si="1"/>
        <v>1020</v>
      </c>
      <c r="O6" s="46">
        <v>217</v>
      </c>
      <c r="P6" s="46"/>
      <c r="Q6" s="53">
        <f t="shared" si="2"/>
        <v>1237</v>
      </c>
    </row>
    <row r="7" spans="1:18" s="36" customFormat="1" ht="19.149999999999999" customHeight="1" x14ac:dyDescent="0.25">
      <c r="A7" s="54">
        <f t="shared" si="0"/>
        <v>4</v>
      </c>
      <c r="B7" s="60">
        <v>2</v>
      </c>
      <c r="C7" s="61" t="s">
        <v>73</v>
      </c>
      <c r="D7" s="61" t="s">
        <v>74</v>
      </c>
      <c r="E7" s="46"/>
      <c r="F7" s="47"/>
      <c r="G7" s="29"/>
      <c r="H7" s="46" t="s">
        <v>9</v>
      </c>
      <c r="I7" s="46">
        <v>185</v>
      </c>
      <c r="J7" s="48">
        <v>180</v>
      </c>
      <c r="K7" s="48">
        <v>180</v>
      </c>
      <c r="L7" s="48">
        <v>180</v>
      </c>
      <c r="M7" s="48">
        <v>240</v>
      </c>
      <c r="N7" s="46">
        <f t="shared" si="1"/>
        <v>965</v>
      </c>
      <c r="O7" s="46"/>
      <c r="P7" s="46"/>
      <c r="Q7" s="53">
        <f t="shared" si="2"/>
        <v>965</v>
      </c>
    </row>
    <row r="8" spans="1:18" s="36" customFormat="1" ht="19.149999999999999" customHeight="1" x14ac:dyDescent="0.25">
      <c r="A8" s="54">
        <f t="shared" si="0"/>
        <v>5</v>
      </c>
      <c r="B8" s="27">
        <v>2</v>
      </c>
      <c r="C8" s="62" t="s">
        <v>75</v>
      </c>
      <c r="D8" s="62" t="s">
        <v>76</v>
      </c>
      <c r="E8" s="27"/>
      <c r="F8" s="29"/>
      <c r="G8" s="29"/>
      <c r="H8" s="27" t="s">
        <v>11</v>
      </c>
      <c r="I8" s="27">
        <v>228</v>
      </c>
      <c r="J8" s="32">
        <v>180</v>
      </c>
      <c r="K8" s="27">
        <v>135</v>
      </c>
      <c r="L8" s="27">
        <v>130</v>
      </c>
      <c r="M8" s="27">
        <v>202</v>
      </c>
      <c r="N8" s="46">
        <f t="shared" si="1"/>
        <v>875</v>
      </c>
      <c r="O8" s="27"/>
      <c r="P8" s="27"/>
      <c r="Q8" s="53">
        <f t="shared" si="2"/>
        <v>875</v>
      </c>
    </row>
    <row r="9" spans="1:18" s="36" customFormat="1" ht="19.149999999999999" customHeight="1" thickBot="1" x14ac:dyDescent="0.3">
      <c r="A9" s="66">
        <f t="shared" si="0"/>
        <v>6</v>
      </c>
      <c r="B9" s="72">
        <v>3</v>
      </c>
      <c r="C9" s="73" t="s">
        <v>77</v>
      </c>
      <c r="D9" s="73" t="s">
        <v>78</v>
      </c>
      <c r="E9" s="75"/>
      <c r="F9" s="74"/>
      <c r="G9" s="74"/>
      <c r="H9" s="75" t="s">
        <v>13</v>
      </c>
      <c r="I9" s="76">
        <v>240</v>
      </c>
      <c r="J9" s="76">
        <v>180</v>
      </c>
      <c r="K9" s="76">
        <v>180</v>
      </c>
      <c r="L9" s="75">
        <v>90</v>
      </c>
      <c r="M9" s="75">
        <v>68</v>
      </c>
      <c r="N9" s="75">
        <f t="shared" si="1"/>
        <v>758</v>
      </c>
      <c r="O9" s="75"/>
      <c r="P9" s="75"/>
      <c r="Q9" s="67">
        <f t="shared" si="2"/>
        <v>758</v>
      </c>
    </row>
    <row r="10" spans="1:18" x14ac:dyDescent="0.2">
      <c r="A10" s="20"/>
      <c r="C10" s="20"/>
      <c r="E10" s="5"/>
      <c r="H10" s="6"/>
      <c r="I10" s="7"/>
    </row>
    <row r="11" spans="1:18" x14ac:dyDescent="0.2">
      <c r="A11" s="20"/>
      <c r="D11" s="4"/>
    </row>
  </sheetData>
  <sortState ref="A5:Q12">
    <sortCondition ref="A5"/>
  </sortState>
  <mergeCells count="2">
    <mergeCell ref="A1:Q1"/>
    <mergeCell ref="A2:Q2"/>
  </mergeCells>
  <phoneticPr fontId="3" type="noConversion"/>
  <printOptions horizontalCentered="1" verticalCentered="1"/>
  <pageMargins left="0.35433070866141736" right="0.35433070866141736" top="0.19685039370078741" bottom="0.19685039370078741" header="0.51181102362204722" footer="0.51181102362204722"/>
  <pageSetup scale="6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zoomScaleNormal="100" workbookViewId="0">
      <selection activeCell="A7" sqref="A7"/>
    </sheetView>
  </sheetViews>
  <sheetFormatPr defaultRowHeight="12.75" x14ac:dyDescent="0.2"/>
  <cols>
    <col min="1" max="1" width="8.5703125" customWidth="1"/>
    <col min="2" max="2" width="13.5703125" customWidth="1"/>
    <col min="3" max="3" width="13.28515625" customWidth="1"/>
    <col min="4" max="4" width="13.5703125" customWidth="1"/>
    <col min="5" max="5" width="14.7109375" style="13" customWidth="1"/>
    <col min="6" max="6" width="9.7109375" customWidth="1"/>
    <col min="7" max="7" width="9.5703125" style="1" customWidth="1"/>
    <col min="8" max="11" width="8.85546875" style="2" customWidth="1"/>
    <col min="12" max="12" width="9.28515625" style="2" customWidth="1"/>
    <col min="13" max="13" width="8.28515625" style="2" customWidth="1"/>
    <col min="14" max="14" width="10.5703125" style="2" customWidth="1"/>
    <col min="15" max="15" width="11.28515625" style="2" customWidth="1"/>
    <col min="16" max="16" width="22.5703125" style="2" customWidth="1"/>
  </cols>
  <sheetData>
    <row r="1" spans="1:16" ht="20.25" x14ac:dyDescent="0.3">
      <c r="A1" s="100" t="s">
        <v>90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</row>
    <row r="2" spans="1:16" ht="30" customHeight="1" thickBot="1" x14ac:dyDescent="0.35">
      <c r="A2" s="103" t="s">
        <v>15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</row>
    <row r="3" spans="1:16" s="45" customFormat="1" ht="19.149999999999999" customHeight="1" x14ac:dyDescent="0.2">
      <c r="A3" s="41" t="s">
        <v>26</v>
      </c>
      <c r="B3" s="59" t="s">
        <v>32</v>
      </c>
      <c r="C3" s="42" t="s">
        <v>7</v>
      </c>
      <c r="D3" s="42" t="s">
        <v>6</v>
      </c>
      <c r="E3" s="43" t="s">
        <v>8</v>
      </c>
      <c r="F3" s="42" t="s">
        <v>18</v>
      </c>
      <c r="G3" s="42" t="s">
        <v>10</v>
      </c>
      <c r="H3" s="42" t="s">
        <v>0</v>
      </c>
      <c r="I3" s="42" t="s">
        <v>1</v>
      </c>
      <c r="J3" s="42" t="s">
        <v>2</v>
      </c>
      <c r="K3" s="42" t="s">
        <v>3</v>
      </c>
      <c r="L3" s="42" t="s">
        <v>4</v>
      </c>
      <c r="M3" s="42" t="s">
        <v>5</v>
      </c>
      <c r="N3" s="42" t="s">
        <v>16</v>
      </c>
      <c r="O3" s="42" t="s">
        <v>17</v>
      </c>
      <c r="P3" s="44" t="s">
        <v>5</v>
      </c>
    </row>
    <row r="4" spans="1:16" s="36" customFormat="1" ht="19.149999999999999" customHeight="1" x14ac:dyDescent="0.25">
      <c r="A4" s="54">
        <f>RANK(P4,$P$4:$P$6)</f>
        <v>1</v>
      </c>
      <c r="B4" s="60">
        <v>1</v>
      </c>
      <c r="C4" s="85" t="s">
        <v>79</v>
      </c>
      <c r="D4" s="85" t="s">
        <v>80</v>
      </c>
      <c r="E4" s="47"/>
      <c r="F4" s="46"/>
      <c r="G4" s="46" t="s">
        <v>81</v>
      </c>
      <c r="H4" s="48">
        <v>240</v>
      </c>
      <c r="I4" s="48">
        <v>180</v>
      </c>
      <c r="J4" s="48">
        <v>180</v>
      </c>
      <c r="K4" s="48">
        <v>180</v>
      </c>
      <c r="L4" s="48">
        <v>240</v>
      </c>
      <c r="M4" s="48">
        <f>SUM(H4:L4)</f>
        <v>1020</v>
      </c>
      <c r="N4" s="46"/>
      <c r="O4" s="46"/>
      <c r="P4" s="106">
        <f>(M4+N4+O4)</f>
        <v>1020</v>
      </c>
    </row>
    <row r="5" spans="1:16" s="36" customFormat="1" ht="19.149999999999999" customHeight="1" x14ac:dyDescent="0.25">
      <c r="A5" s="54">
        <f>RANK(P5,$P$4:$P$6)</f>
        <v>2</v>
      </c>
      <c r="B5" s="60">
        <v>1</v>
      </c>
      <c r="C5" s="85" t="s">
        <v>82</v>
      </c>
      <c r="D5" s="85" t="s">
        <v>83</v>
      </c>
      <c r="E5" s="47"/>
      <c r="F5" s="46"/>
      <c r="G5" s="46" t="s">
        <v>11</v>
      </c>
      <c r="H5" s="58">
        <v>200</v>
      </c>
      <c r="I5" s="48">
        <v>180</v>
      </c>
      <c r="J5" s="46">
        <v>172</v>
      </c>
      <c r="K5" s="46">
        <v>56</v>
      </c>
      <c r="L5" s="46">
        <v>102</v>
      </c>
      <c r="M5" s="46">
        <f>SUM(H5:L5)</f>
        <v>710</v>
      </c>
      <c r="N5" s="46"/>
      <c r="O5" s="46"/>
      <c r="P5" s="53">
        <f>(M5+N5+O5)</f>
        <v>710</v>
      </c>
    </row>
    <row r="6" spans="1:16" s="36" customFormat="1" ht="19.149999999999999" customHeight="1" thickBot="1" x14ac:dyDescent="0.3">
      <c r="A6" s="66">
        <f>RANK(P6,$P$4:$P$6)</f>
        <v>3</v>
      </c>
      <c r="B6" s="72">
        <v>1</v>
      </c>
      <c r="C6" s="87" t="s">
        <v>34</v>
      </c>
      <c r="D6" s="87" t="s">
        <v>35</v>
      </c>
      <c r="E6" s="74"/>
      <c r="F6" s="75"/>
      <c r="G6" s="75" t="s">
        <v>13</v>
      </c>
      <c r="H6" s="75">
        <v>189</v>
      </c>
      <c r="I6" s="76">
        <v>180</v>
      </c>
      <c r="J6" s="75">
        <v>163</v>
      </c>
      <c r="K6" s="88">
        <v>75</v>
      </c>
      <c r="L6" s="88">
        <v>54</v>
      </c>
      <c r="M6" s="75">
        <f>SUM(H6:L6)</f>
        <v>661</v>
      </c>
      <c r="N6" s="75"/>
      <c r="O6" s="75"/>
      <c r="P6" s="67">
        <f>(M6+N6+O6)</f>
        <v>661</v>
      </c>
    </row>
    <row r="7" spans="1:16" ht="15.75" x14ac:dyDescent="0.25">
      <c r="A7" s="8"/>
      <c r="B7" s="8"/>
      <c r="C7" s="9"/>
      <c r="D7" s="9"/>
      <c r="E7" s="10"/>
      <c r="F7" s="9"/>
      <c r="G7" s="8"/>
      <c r="H7" s="7"/>
    </row>
    <row r="8" spans="1:16" ht="15.75" x14ac:dyDescent="0.25">
      <c r="A8" s="8"/>
      <c r="B8" s="8"/>
      <c r="C8" s="9"/>
      <c r="D8" s="9"/>
      <c r="E8" s="10"/>
      <c r="F8" s="9"/>
      <c r="G8" s="8"/>
      <c r="H8" s="7"/>
    </row>
    <row r="9" spans="1:16" ht="15.75" x14ac:dyDescent="0.25">
      <c r="A9" s="8"/>
      <c r="B9" s="8"/>
      <c r="C9" s="11"/>
      <c r="D9" s="11"/>
      <c r="E9" s="10"/>
      <c r="F9" s="9"/>
      <c r="G9" s="8"/>
      <c r="H9" s="7"/>
    </row>
    <row r="10" spans="1:16" x14ac:dyDescent="0.2">
      <c r="A10" s="5"/>
      <c r="B10" s="5"/>
      <c r="C10" s="1"/>
      <c r="D10" s="5"/>
      <c r="E10" s="12"/>
      <c r="F10" s="5"/>
      <c r="G10" s="6"/>
      <c r="H10" s="7"/>
    </row>
    <row r="11" spans="1:16" x14ac:dyDescent="0.2">
      <c r="A11" s="5"/>
      <c r="B11" s="5"/>
      <c r="C11" s="1"/>
    </row>
  </sheetData>
  <sortState ref="A5:P8">
    <sortCondition ref="A5"/>
  </sortState>
  <mergeCells count="2">
    <mergeCell ref="A1:P1"/>
    <mergeCell ref="A2:P2"/>
  </mergeCells>
  <pageMargins left="0" right="0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F16" sqref="F16"/>
    </sheetView>
  </sheetViews>
  <sheetFormatPr defaultRowHeight="12.75" x14ac:dyDescent="0.2"/>
  <cols>
    <col min="2" max="2" width="23.42578125" customWidth="1"/>
    <col min="3" max="3" width="13.5703125" style="1" customWidth="1"/>
    <col min="5" max="5" width="4.5703125" customWidth="1"/>
    <col min="6" max="6" width="11.5703125" customWidth="1"/>
    <col min="7" max="7" width="12.28515625" customWidth="1"/>
    <col min="8" max="8" width="18.140625" style="1" customWidth="1"/>
    <col min="9" max="9" width="12" customWidth="1"/>
    <col min="10" max="10" width="11.140625" customWidth="1"/>
  </cols>
  <sheetData>
    <row r="1" spans="1:10" ht="13.5" thickBot="1" x14ac:dyDescent="0.25">
      <c r="A1" s="92" t="s">
        <v>14</v>
      </c>
      <c r="B1" s="93" t="s">
        <v>27</v>
      </c>
      <c r="C1" s="93" t="s">
        <v>10</v>
      </c>
      <c r="D1" s="94" t="s">
        <v>88</v>
      </c>
      <c r="E1" s="23"/>
      <c r="F1" s="23"/>
      <c r="G1" s="23"/>
      <c r="H1" s="5"/>
      <c r="I1" s="5"/>
      <c r="J1" s="20"/>
    </row>
    <row r="2" spans="1:10" x14ac:dyDescent="0.2">
      <c r="A2" s="89">
        <v>1</v>
      </c>
      <c r="B2" s="90" t="s">
        <v>84</v>
      </c>
      <c r="C2" s="95" t="s">
        <v>33</v>
      </c>
      <c r="D2" s="91"/>
      <c r="E2" s="19"/>
      <c r="F2" s="19"/>
      <c r="G2" s="15"/>
      <c r="H2" s="15"/>
      <c r="I2" s="15"/>
      <c r="J2" s="5"/>
    </row>
    <row r="3" spans="1:10" x14ac:dyDescent="0.2">
      <c r="A3" s="77">
        <v>2</v>
      </c>
      <c r="B3" s="49" t="s">
        <v>85</v>
      </c>
      <c r="C3" s="96" t="s">
        <v>13</v>
      </c>
      <c r="D3" s="78"/>
      <c r="E3" s="19"/>
      <c r="F3" s="19"/>
      <c r="G3" s="15"/>
      <c r="H3" s="15"/>
      <c r="I3" s="15"/>
      <c r="J3" s="5"/>
    </row>
    <row r="4" spans="1:10" x14ac:dyDescent="0.2">
      <c r="A4" s="77">
        <v>3</v>
      </c>
      <c r="B4" s="49" t="s">
        <v>30</v>
      </c>
      <c r="C4" s="96" t="s">
        <v>13</v>
      </c>
      <c r="D4" s="78" t="s">
        <v>86</v>
      </c>
      <c r="E4" s="19"/>
      <c r="F4" s="19"/>
      <c r="G4" s="15"/>
      <c r="H4" s="15"/>
      <c r="I4" s="15"/>
      <c r="J4" s="5"/>
    </row>
    <row r="5" spans="1:10" ht="13.5" thickBot="1" x14ac:dyDescent="0.25">
      <c r="A5" s="79" t="s">
        <v>28</v>
      </c>
      <c r="B5" s="80" t="s">
        <v>29</v>
      </c>
      <c r="C5" s="97" t="s">
        <v>13</v>
      </c>
      <c r="D5" s="81" t="s">
        <v>87</v>
      </c>
      <c r="E5" s="19"/>
      <c r="F5" s="19"/>
      <c r="G5" s="15"/>
      <c r="H5" s="15"/>
      <c r="I5" s="15"/>
      <c r="J5" s="5"/>
    </row>
    <row r="6" spans="1:10" x14ac:dyDescent="0.2">
      <c r="A6" s="5"/>
      <c r="B6" s="22"/>
      <c r="C6" s="19"/>
      <c r="D6" s="15"/>
      <c r="E6" s="19"/>
      <c r="F6" s="19"/>
      <c r="G6" s="15"/>
      <c r="H6" s="15"/>
      <c r="I6" s="15"/>
      <c r="J6" s="5"/>
    </row>
    <row r="7" spans="1:10" x14ac:dyDescent="0.2">
      <c r="E7" s="19"/>
      <c r="F7" s="19"/>
      <c r="G7" s="15"/>
      <c r="H7" s="16"/>
      <c r="I7" s="15"/>
      <c r="J7" s="20"/>
    </row>
    <row r="8" spans="1:10" x14ac:dyDescent="0.2">
      <c r="E8" s="19"/>
      <c r="F8" s="19"/>
      <c r="G8" s="15"/>
      <c r="H8" s="16"/>
      <c r="I8" s="15"/>
      <c r="J8" s="2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F1A</vt:lpstr>
      <vt:lpstr>F1B</vt:lpstr>
      <vt:lpstr>F1C</vt:lpstr>
      <vt:lpstr>Jury</vt:lpstr>
    </vt:vector>
  </TitlesOfParts>
  <Company>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Malik</cp:lastModifiedBy>
  <cp:lastPrinted>2016-08-06T18:02:35Z</cp:lastPrinted>
  <dcterms:created xsi:type="dcterms:W3CDTF">2007-08-09T18:05:43Z</dcterms:created>
  <dcterms:modified xsi:type="dcterms:W3CDTF">2017-09-13T05:47:53Z</dcterms:modified>
</cp:coreProperties>
</file>