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5195" windowHeight="10515" tabRatio="307"/>
  </bookViews>
  <sheets>
    <sheet name="F1A" sheetId="1" r:id="rId1"/>
    <sheet name="F1B" sheetId="2" r:id="rId2"/>
    <sheet name="F1C" sheetId="5" r:id="rId3"/>
    <sheet name="Jury" sheetId="4" r:id="rId4"/>
  </sheets>
  <definedNames>
    <definedName name="_xlnm._FilterDatabase" localSheetId="1" hidden="1">F1B!$Q$5:$Q$11</definedName>
  </definedNames>
  <calcPr calcId="144525"/>
</workbook>
</file>

<file path=xl/calcChain.xml><?xml version="1.0" encoding="utf-8"?>
<calcChain xmlns="http://schemas.openxmlformats.org/spreadsheetml/2006/main">
  <c r="N4" i="1" l="1"/>
  <c r="Q4" i="1" s="1"/>
  <c r="N8" i="1"/>
  <c r="Q8" i="1" s="1"/>
  <c r="N8" i="2" l="1"/>
  <c r="Q8" i="2" s="1"/>
  <c r="N13" i="1"/>
  <c r="Q13" i="1" s="1"/>
  <c r="N7" i="1"/>
  <c r="Q7" i="1" s="1"/>
  <c r="N17" i="1"/>
  <c r="Q17" i="1" s="1"/>
  <c r="M7" i="5"/>
  <c r="P7" i="5" s="1"/>
  <c r="M8" i="5"/>
  <c r="P8" i="5" s="1"/>
  <c r="M5" i="5"/>
  <c r="P5" i="5" s="1"/>
  <c r="M6" i="5"/>
  <c r="P6" i="5" s="1"/>
  <c r="N9" i="2"/>
  <c r="Q9" i="2" s="1"/>
  <c r="N10" i="2"/>
  <c r="Q10" i="2" s="1"/>
  <c r="N11" i="2"/>
  <c r="Q11" i="2" s="1"/>
  <c r="N5" i="2"/>
  <c r="Q5" i="2" s="1"/>
  <c r="N6" i="2"/>
  <c r="Q6" i="2" s="1"/>
  <c r="N7" i="2"/>
  <c r="Q7" i="2" s="1"/>
  <c r="N6" i="1"/>
  <c r="Q6" i="1" s="1"/>
  <c r="A8" i="2" l="1"/>
  <c r="A5" i="5"/>
  <c r="A8" i="5"/>
  <c r="A7" i="5"/>
  <c r="A6" i="5"/>
  <c r="N14" i="1"/>
  <c r="Q14" i="1" s="1"/>
  <c r="N10" i="1"/>
  <c r="Q10" i="1" s="1"/>
  <c r="N5" i="1"/>
  <c r="Q5" i="1" s="1"/>
  <c r="N12" i="1" l="1"/>
  <c r="Q12" i="1" s="1"/>
  <c r="N18" i="1"/>
  <c r="Q18" i="1" s="1"/>
  <c r="N11" i="1"/>
  <c r="Q11" i="1" s="1"/>
  <c r="N16" i="1"/>
  <c r="Q16" i="1" s="1"/>
  <c r="N19" i="1"/>
  <c r="Q19" i="1" s="1"/>
  <c r="N15" i="1"/>
  <c r="Q15" i="1" s="1"/>
  <c r="N9" i="1"/>
  <c r="Q9" i="1" s="1"/>
  <c r="A6" i="1" l="1"/>
  <c r="A5" i="1"/>
  <c r="A4" i="1"/>
  <c r="A8" i="1"/>
  <c r="A19" i="1"/>
  <c r="A10" i="1"/>
  <c r="A12" i="1"/>
  <c r="A7" i="1"/>
  <c r="A18" i="1"/>
  <c r="A14" i="1"/>
  <c r="A17" i="1"/>
  <c r="A13" i="1"/>
  <c r="A16" i="1"/>
  <c r="A9" i="1"/>
  <c r="A15" i="1"/>
  <c r="A11" i="1"/>
  <c r="A6" i="2"/>
  <c r="A10" i="2"/>
  <c r="A9" i="2"/>
  <c r="A7" i="2"/>
  <c r="A5" i="2"/>
  <c r="A11" i="2"/>
</calcChain>
</file>

<file path=xl/sharedStrings.xml><?xml version="1.0" encoding="utf-8"?>
<sst xmlns="http://schemas.openxmlformats.org/spreadsheetml/2006/main" count="200" uniqueCount="122">
  <si>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</si>
  <si>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</si>
  <si>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</si>
  <si>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</si>
  <si>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</si>
  <si>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</si>
  <si>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</si>
  <si>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</si>
  <si>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FAI Licence</t>
  </si>
  <si>
    <t>CRO</t>
  </si>
  <si>
    <t>Country</t>
  </si>
  <si>
    <t>SLO</t>
  </si>
  <si>
    <t>Jr.</t>
  </si>
  <si>
    <t>BIH</t>
  </si>
  <si>
    <t>No.</t>
  </si>
  <si>
    <t>Results</t>
  </si>
  <si>
    <t>1st Fly off</t>
  </si>
  <si>
    <t>2nd Fly off</t>
  </si>
  <si>
    <t>Aeroclub</t>
  </si>
  <si>
    <t>Nedžad Pinjo</t>
  </si>
  <si>
    <t xml:space="preserve">Edin </t>
  </si>
  <si>
    <t>Šahinović</t>
  </si>
  <si>
    <t>F-058</t>
  </si>
  <si>
    <t>Sabrija</t>
  </si>
  <si>
    <t>Limo</t>
  </si>
  <si>
    <t>F-004</t>
  </si>
  <si>
    <t>Elmin</t>
  </si>
  <si>
    <t>Muhamed</t>
  </si>
  <si>
    <t>Radoje</t>
  </si>
  <si>
    <t>Jusufbašić</t>
  </si>
  <si>
    <t>Kerkez</t>
  </si>
  <si>
    <t>Blagojević</t>
  </si>
  <si>
    <t>F-076</t>
  </si>
  <si>
    <t>F-457</t>
  </si>
  <si>
    <t>F-012</t>
  </si>
  <si>
    <t>SRB</t>
  </si>
  <si>
    <t>Miloš</t>
  </si>
  <si>
    <t>Sara</t>
  </si>
  <si>
    <t>Miljan</t>
  </si>
  <si>
    <t>Andrija</t>
  </si>
  <si>
    <t>Dejan</t>
  </si>
  <si>
    <t>Matija</t>
  </si>
  <si>
    <t>Budimčić</t>
  </si>
  <si>
    <t>Borković</t>
  </si>
  <si>
    <t>Pešić</t>
  </si>
  <si>
    <t>Hrast</t>
  </si>
  <si>
    <t>F-456</t>
  </si>
  <si>
    <t>F-459</t>
  </si>
  <si>
    <t>F-451</t>
  </si>
  <si>
    <t>F-369</t>
  </si>
  <si>
    <t>124.020</t>
  </si>
  <si>
    <t>Malik</t>
  </si>
  <si>
    <t>Čabaravdić</t>
  </si>
  <si>
    <t>F-071</t>
  </si>
  <si>
    <t>Haris</t>
  </si>
  <si>
    <t xml:space="preserve">Boris </t>
  </si>
  <si>
    <t>Markušić</t>
  </si>
  <si>
    <t>CRO 70028</t>
  </si>
  <si>
    <t xml:space="preserve">Željko </t>
  </si>
  <si>
    <t>Position</t>
  </si>
  <si>
    <t>Jury</t>
  </si>
  <si>
    <t>Alter.</t>
  </si>
  <si>
    <t xml:space="preserve">Mustafa Šahinović </t>
  </si>
  <si>
    <t>F 014</t>
  </si>
  <si>
    <t>Radoje Blagojević</t>
  </si>
  <si>
    <t>Mirsad Kapetanović</t>
  </si>
  <si>
    <t xml:space="preserve">Anton </t>
  </si>
  <si>
    <t>Videnšek</t>
  </si>
  <si>
    <t>SLO 143.034</t>
  </si>
  <si>
    <t>F-122</t>
  </si>
  <si>
    <t>Zakir</t>
  </si>
  <si>
    <t>Bečak</t>
  </si>
  <si>
    <t>Vranjes</t>
  </si>
  <si>
    <t>F-407</t>
  </si>
  <si>
    <t xml:space="preserve">Radoje </t>
  </si>
  <si>
    <t>F-014</t>
  </si>
  <si>
    <t>SRB - F1B/C</t>
  </si>
  <si>
    <t>CRO - F1A</t>
  </si>
  <si>
    <t>34th IZET KURTALIĆ MEMORIAL - Bosanski Petrovac, 6th of August 2016 - "F1C"</t>
  </si>
  <si>
    <t>Starting pole</t>
  </si>
  <si>
    <t xml:space="preserve">Claus </t>
  </si>
  <si>
    <t>Gretter</t>
  </si>
  <si>
    <t>GER-2784</t>
  </si>
  <si>
    <t>GER</t>
  </si>
  <si>
    <t>Rade</t>
  </si>
  <si>
    <t>Mazalica</t>
  </si>
  <si>
    <t>BiH</t>
  </si>
  <si>
    <t>Prijedor</t>
  </si>
  <si>
    <t>F-105</t>
  </si>
  <si>
    <t>Grepl</t>
  </si>
  <si>
    <t>CRO 70025</t>
  </si>
  <si>
    <t>Soniboj</t>
  </si>
  <si>
    <t>Sabo</t>
  </si>
  <si>
    <t>F-101</t>
  </si>
  <si>
    <t>Mostar</t>
  </si>
  <si>
    <t>Izet Kurtalić</t>
  </si>
  <si>
    <t>Sisak</t>
  </si>
  <si>
    <t>34th IZET KURTALIĆ MEMORIAL - Bosanski Petrovac, 6th of August 2016 - "F1B"</t>
  </si>
  <si>
    <t>34th IZET KURTALIĆ MEMORIAL - Bosanski Petrovac, 6th of August 2016 - "F1A"</t>
  </si>
  <si>
    <t>Bakir</t>
  </si>
  <si>
    <t>F-475</t>
  </si>
  <si>
    <t>Bihać</t>
  </si>
  <si>
    <t>ULL</t>
  </si>
  <si>
    <t xml:space="preserve">Thomas </t>
  </si>
  <si>
    <t>Weimer</t>
  </si>
  <si>
    <t>GER 2073</t>
  </si>
  <si>
    <t>Ramiro Gonz.</t>
  </si>
  <si>
    <t>Lopez</t>
  </si>
  <si>
    <t>CCA783</t>
  </si>
  <si>
    <t>ARG</t>
  </si>
  <si>
    <t>Andrei</t>
  </si>
  <si>
    <t>Khrebtov</t>
  </si>
  <si>
    <t>OO39</t>
  </si>
  <si>
    <t>RUS</t>
  </si>
  <si>
    <t>Aleksandr</t>
  </si>
  <si>
    <t>Shelepov</t>
  </si>
  <si>
    <t>MNE-014</t>
  </si>
  <si>
    <t>MNE</t>
  </si>
  <si>
    <t>Željko Grepl</t>
  </si>
  <si>
    <t>Hadžihajdarević</t>
  </si>
  <si>
    <t>F-006</t>
  </si>
  <si>
    <t>Vojka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</si>
</sst>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Border="1" applyAlignment="1">
      <alignment horizontal="center"/>
    </xf>
    <xf numFmtId="0" fontId="11" fillId="0" borderId="0" xfId="0" applyFont="1" applyBorder="1"/>
    <xf numFmtId="0" fontId="13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49" fontId="6" fillId="0" borderId="6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6" xfId="1" applyFont="1" applyBorder="1" applyAlignment="1" applyProtection="1"/>
    <xf numFmtId="49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/>
    <xf numFmtId="0" fontId="19" fillId="0" borderId="6" xfId="0" applyFont="1" applyBorder="1" applyAlignment="1">
      <alignment horizontal="left"/>
    </xf>
    <xf numFmtId="0" fontId="19" fillId="0" borderId="6" xfId="0" applyFont="1" applyBorder="1"/>
    <xf numFmtId="0" fontId="19" fillId="0" borderId="11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/>
    <xf numFmtId="0" fontId="6" fillId="0" borderId="19" xfId="0" applyFont="1" applyBorder="1" applyAlignment="1">
      <alignment horizontal="left"/>
    </xf>
    <xf numFmtId="3" fontId="6" fillId="0" borderId="19" xfId="0" applyNumberFormat="1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" fillId="0" borderId="11" xfId="0" applyFont="1" applyBorder="1"/>
    <xf numFmtId="0" fontId="1" fillId="0" borderId="16" xfId="0" applyFont="1" applyBorder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="90" zoomScaleNormal="90" workbookViewId="0">
      <selection activeCell="G21" sqref="G21"/>
    </sheetView>
  </sheetViews>
  <sheetFormatPr defaultRowHeight="12.75" x14ac:dyDescent="0.2"/>
  <cols>
    <col min="1" max="1" width="10" customWidth="1"/>
    <col min="2" max="2" width="13.5703125" customWidth="1"/>
    <col min="3" max="3" width="16.5703125" style="15" customWidth="1"/>
    <col min="4" max="4" width="22.85546875" style="15" bestFit="1" customWidth="1"/>
    <col min="5" max="5" width="4.42578125" bestFit="1" customWidth="1"/>
    <col min="6" max="6" width="16" style="16" bestFit="1" customWidth="1"/>
    <col min="7" max="7" width="21.7109375" bestFit="1" customWidth="1"/>
    <col min="8" max="8" width="10.140625" style="1" bestFit="1" customWidth="1"/>
    <col min="9" max="10" width="10.28515625" style="2" bestFit="1" customWidth="1"/>
    <col min="11" max="11" width="10.28515625" style="2" customWidth="1"/>
    <col min="12" max="13" width="10.28515625" style="2" bestFit="1" customWidth="1"/>
    <col min="14" max="14" width="9.140625" style="2" customWidth="1"/>
    <col min="15" max="15" width="12" style="2" bestFit="1" customWidth="1"/>
    <col min="16" max="16" width="12.42578125" style="2" bestFit="1" customWidth="1"/>
    <col min="17" max="17" width="21.140625" style="2" customWidth="1"/>
    <col min="18" max="18" width="18.42578125" customWidth="1"/>
    <col min="19" max="19" width="7.5703125" customWidth="1"/>
  </cols>
  <sheetData>
    <row r="1" spans="1:18" ht="30" customHeight="1" x14ac:dyDescent="0.3">
      <c r="A1" s="100" t="s">
        <v>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8" ht="21" customHeight="1" thickBot="1" x14ac:dyDescent="0.35">
      <c r="A2" s="99" t="s">
        <v>15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8" s="3" customFormat="1" ht="15.75" x14ac:dyDescent="0.25">
      <c r="A3" s="43" t="s">
        <v>59</v>
      </c>
      <c r="B3" s="64" t="s">
        <v>79</v>
      </c>
      <c r="C3" s="26" t="s">
        <v>7</v>
      </c>
      <c r="D3" s="26" t="s">
        <v>6</v>
      </c>
      <c r="E3" s="26" t="s">
        <v>12</v>
      </c>
      <c r="F3" s="27" t="s">
        <v>8</v>
      </c>
      <c r="G3" s="26" t="s">
        <v>18</v>
      </c>
      <c r="H3" s="26" t="s">
        <v>10</v>
      </c>
      <c r="I3" s="26" t="s">
        <v>0</v>
      </c>
      <c r="J3" s="26" t="s">
        <v>1</v>
      </c>
      <c r="K3" s="26" t="s">
        <v>2</v>
      </c>
      <c r="L3" s="26" t="s">
        <v>3</v>
      </c>
      <c r="M3" s="26" t="s">
        <v>4</v>
      </c>
      <c r="N3" s="26" t="s">
        <v>5</v>
      </c>
      <c r="O3" s="26" t="s">
        <v>16</v>
      </c>
      <c r="P3" s="26" t="s">
        <v>17</v>
      </c>
      <c r="Q3" s="28" t="s">
        <v>5</v>
      </c>
      <c r="R3" s="19"/>
    </row>
    <row r="4" spans="1:18" s="5" customFormat="1" ht="15.75" x14ac:dyDescent="0.25">
      <c r="A4" s="56">
        <f t="shared" ref="A4:A19" si="0">RANK(Q4,$Q$4:$Q$19)</f>
        <v>1</v>
      </c>
      <c r="B4" s="29">
        <v>5</v>
      </c>
      <c r="C4" s="69" t="s">
        <v>20</v>
      </c>
      <c r="D4" s="69" t="s">
        <v>21</v>
      </c>
      <c r="E4" s="31"/>
      <c r="F4" s="32" t="s">
        <v>22</v>
      </c>
      <c r="G4" s="31" t="s">
        <v>95</v>
      </c>
      <c r="H4" s="29" t="s">
        <v>13</v>
      </c>
      <c r="I4" s="34">
        <v>180</v>
      </c>
      <c r="J4" s="34">
        <v>180</v>
      </c>
      <c r="K4" s="34">
        <v>180</v>
      </c>
      <c r="L4" s="34">
        <v>180</v>
      </c>
      <c r="M4" s="61">
        <v>240</v>
      </c>
      <c r="N4" s="42">
        <f t="shared" ref="N4:N19" si="1">SUM(I4:M4)</f>
        <v>960</v>
      </c>
      <c r="O4" s="29">
        <v>295</v>
      </c>
      <c r="P4" s="29"/>
      <c r="Q4" s="57">
        <f t="shared" ref="Q4:Q19" si="2">(N4+O4+P4)</f>
        <v>1255</v>
      </c>
    </row>
    <row r="5" spans="1:18" s="5" customFormat="1" ht="15.75" x14ac:dyDescent="0.25">
      <c r="A5" s="56">
        <f t="shared" si="0"/>
        <v>2</v>
      </c>
      <c r="B5" s="29">
        <v>4</v>
      </c>
      <c r="C5" s="69" t="s">
        <v>103</v>
      </c>
      <c r="D5" s="69" t="s">
        <v>104</v>
      </c>
      <c r="E5" s="31"/>
      <c r="F5" s="31" t="s">
        <v>105</v>
      </c>
      <c r="G5" s="31"/>
      <c r="H5" s="29" t="s">
        <v>83</v>
      </c>
      <c r="I5" s="34">
        <v>180</v>
      </c>
      <c r="J5" s="34">
        <v>180</v>
      </c>
      <c r="K5" s="34">
        <v>180</v>
      </c>
      <c r="L5" s="34">
        <v>180</v>
      </c>
      <c r="M5" s="34">
        <v>240</v>
      </c>
      <c r="N5" s="42">
        <f t="shared" si="1"/>
        <v>960</v>
      </c>
      <c r="O5" s="29">
        <v>280</v>
      </c>
      <c r="P5" s="31"/>
      <c r="Q5" s="57">
        <f t="shared" si="2"/>
        <v>1240</v>
      </c>
    </row>
    <row r="6" spans="1:18" s="5" customFormat="1" ht="15.75" x14ac:dyDescent="0.25">
      <c r="A6" s="56">
        <f t="shared" si="0"/>
        <v>3</v>
      </c>
      <c r="B6" s="29">
        <v>4</v>
      </c>
      <c r="C6" s="69" t="s">
        <v>106</v>
      </c>
      <c r="D6" s="70" t="s">
        <v>107</v>
      </c>
      <c r="E6" s="31"/>
      <c r="F6" s="37" t="s">
        <v>108</v>
      </c>
      <c r="G6" s="31"/>
      <c r="H6" s="29" t="s">
        <v>109</v>
      </c>
      <c r="I6" s="34">
        <v>180</v>
      </c>
      <c r="J6" s="29">
        <v>170</v>
      </c>
      <c r="K6" s="34">
        <v>180</v>
      </c>
      <c r="L6" s="34">
        <v>180</v>
      </c>
      <c r="M6" s="34">
        <v>240</v>
      </c>
      <c r="N6" s="73">
        <f t="shared" si="1"/>
        <v>950</v>
      </c>
      <c r="O6" s="29"/>
      <c r="P6" s="29"/>
      <c r="Q6" s="57">
        <f t="shared" si="2"/>
        <v>950</v>
      </c>
    </row>
    <row r="7" spans="1:18" s="3" customFormat="1" ht="15.75" x14ac:dyDescent="0.25">
      <c r="A7" s="56">
        <f t="shared" si="0"/>
        <v>4</v>
      </c>
      <c r="B7" s="29">
        <v>7</v>
      </c>
      <c r="C7" s="70" t="s">
        <v>39</v>
      </c>
      <c r="D7" s="69" t="s">
        <v>44</v>
      </c>
      <c r="E7" s="30"/>
      <c r="F7" s="32" t="s">
        <v>49</v>
      </c>
      <c r="G7" s="31"/>
      <c r="H7" s="29" t="s">
        <v>13</v>
      </c>
      <c r="I7" s="34">
        <v>180</v>
      </c>
      <c r="J7" s="29">
        <v>149</v>
      </c>
      <c r="K7" s="34">
        <v>180</v>
      </c>
      <c r="L7" s="34">
        <v>180</v>
      </c>
      <c r="M7" s="34">
        <v>240</v>
      </c>
      <c r="N7" s="73">
        <f t="shared" si="1"/>
        <v>929</v>
      </c>
      <c r="O7" s="29"/>
      <c r="P7" s="33"/>
      <c r="Q7" s="57">
        <f t="shared" si="2"/>
        <v>929</v>
      </c>
      <c r="R7" s="19"/>
    </row>
    <row r="8" spans="1:18" s="5" customFormat="1" ht="15.75" x14ac:dyDescent="0.25">
      <c r="A8" s="56">
        <f t="shared" si="0"/>
        <v>5</v>
      </c>
      <c r="B8" s="29">
        <v>7</v>
      </c>
      <c r="C8" s="70" t="s">
        <v>28</v>
      </c>
      <c r="D8" s="69" t="s">
        <v>31</v>
      </c>
      <c r="E8" s="31"/>
      <c r="F8" s="32" t="s">
        <v>63</v>
      </c>
      <c r="G8" s="31" t="s">
        <v>121</v>
      </c>
      <c r="H8" s="29" t="s">
        <v>35</v>
      </c>
      <c r="I8" s="34">
        <v>180</v>
      </c>
      <c r="J8" s="29">
        <v>135</v>
      </c>
      <c r="K8" s="34">
        <v>180</v>
      </c>
      <c r="L8" s="34">
        <v>180</v>
      </c>
      <c r="M8" s="34">
        <v>240</v>
      </c>
      <c r="N8" s="73">
        <f t="shared" si="1"/>
        <v>915</v>
      </c>
      <c r="O8" s="29"/>
      <c r="P8" s="29"/>
      <c r="Q8" s="57">
        <f t="shared" si="2"/>
        <v>915</v>
      </c>
    </row>
    <row r="9" spans="1:18" s="5" customFormat="1" ht="15.75" x14ac:dyDescent="0.25">
      <c r="A9" s="56">
        <f t="shared" si="0"/>
        <v>6</v>
      </c>
      <c r="B9" s="29">
        <v>5</v>
      </c>
      <c r="C9" s="70" t="s">
        <v>26</v>
      </c>
      <c r="D9" s="69" t="s">
        <v>30</v>
      </c>
      <c r="E9" s="31"/>
      <c r="F9" s="32" t="s">
        <v>32</v>
      </c>
      <c r="G9" s="31" t="s">
        <v>95</v>
      </c>
      <c r="H9" s="29" t="s">
        <v>13</v>
      </c>
      <c r="I9" s="34">
        <v>180</v>
      </c>
      <c r="J9" s="29">
        <v>125</v>
      </c>
      <c r="K9" s="34">
        <v>180</v>
      </c>
      <c r="L9" s="34">
        <v>180</v>
      </c>
      <c r="M9" s="34">
        <v>240</v>
      </c>
      <c r="N9" s="73">
        <f t="shared" si="1"/>
        <v>905</v>
      </c>
      <c r="O9" s="29"/>
      <c r="P9" s="29"/>
      <c r="Q9" s="57">
        <f t="shared" si="2"/>
        <v>905</v>
      </c>
    </row>
    <row r="10" spans="1:18" s="23" customFormat="1" ht="15.75" x14ac:dyDescent="0.25">
      <c r="A10" s="56">
        <f t="shared" si="0"/>
        <v>7</v>
      </c>
      <c r="B10" s="29">
        <v>4</v>
      </c>
      <c r="C10" s="69" t="s">
        <v>41</v>
      </c>
      <c r="D10" s="69" t="s">
        <v>45</v>
      </c>
      <c r="E10" s="30"/>
      <c r="F10" s="36" t="s">
        <v>50</v>
      </c>
      <c r="G10" s="30"/>
      <c r="H10" s="29" t="s">
        <v>11</v>
      </c>
      <c r="I10" s="34">
        <v>180</v>
      </c>
      <c r="J10" s="29">
        <v>145</v>
      </c>
      <c r="K10" s="29">
        <v>147</v>
      </c>
      <c r="L10" s="34">
        <v>180</v>
      </c>
      <c r="M10" s="34">
        <v>240</v>
      </c>
      <c r="N10" s="73">
        <f t="shared" si="1"/>
        <v>892</v>
      </c>
      <c r="O10" s="29"/>
      <c r="P10" s="35"/>
      <c r="Q10" s="57">
        <f t="shared" si="2"/>
        <v>892</v>
      </c>
      <c r="R10" s="41"/>
    </row>
    <row r="11" spans="1:18" s="5" customFormat="1" ht="15.75" x14ac:dyDescent="0.25">
      <c r="A11" s="56">
        <f t="shared" si="0"/>
        <v>8</v>
      </c>
      <c r="B11" s="29">
        <v>6</v>
      </c>
      <c r="C11" s="69" t="s">
        <v>36</v>
      </c>
      <c r="D11" s="69" t="s">
        <v>42</v>
      </c>
      <c r="E11" s="31"/>
      <c r="F11" s="32" t="s">
        <v>46</v>
      </c>
      <c r="G11" s="31" t="s">
        <v>102</v>
      </c>
      <c r="H11" s="29" t="s">
        <v>13</v>
      </c>
      <c r="I11" s="34">
        <v>180</v>
      </c>
      <c r="J11" s="29">
        <v>119</v>
      </c>
      <c r="K11" s="29">
        <v>153</v>
      </c>
      <c r="L11" s="34">
        <v>180</v>
      </c>
      <c r="M11" s="34">
        <v>240</v>
      </c>
      <c r="N11" s="73">
        <f t="shared" si="1"/>
        <v>872</v>
      </c>
      <c r="O11" s="29"/>
      <c r="P11" s="29"/>
      <c r="Q11" s="57">
        <f t="shared" si="2"/>
        <v>872</v>
      </c>
    </row>
    <row r="12" spans="1:18" s="5" customFormat="1" ht="15.75" x14ac:dyDescent="0.25">
      <c r="A12" s="56">
        <f t="shared" si="0"/>
        <v>9</v>
      </c>
      <c r="B12" s="29">
        <v>7</v>
      </c>
      <c r="C12" s="69" t="s">
        <v>40</v>
      </c>
      <c r="D12" s="69" t="s">
        <v>72</v>
      </c>
      <c r="E12" s="31"/>
      <c r="F12" s="32" t="s">
        <v>73</v>
      </c>
      <c r="G12" s="31" t="s">
        <v>102</v>
      </c>
      <c r="H12" s="29" t="s">
        <v>13</v>
      </c>
      <c r="I12" s="34">
        <v>180</v>
      </c>
      <c r="J12" s="34">
        <v>180</v>
      </c>
      <c r="K12" s="29">
        <v>105</v>
      </c>
      <c r="L12" s="61">
        <v>153</v>
      </c>
      <c r="M12" s="29">
        <v>220</v>
      </c>
      <c r="N12" s="73">
        <f t="shared" si="1"/>
        <v>838</v>
      </c>
      <c r="O12" s="29"/>
      <c r="P12" s="29"/>
      <c r="Q12" s="57">
        <f t="shared" si="2"/>
        <v>838</v>
      </c>
      <c r="R12" s="38"/>
    </row>
    <row r="13" spans="1:18" s="5" customFormat="1" ht="15.75" x14ac:dyDescent="0.25">
      <c r="A13" s="56">
        <f t="shared" si="0"/>
        <v>10</v>
      </c>
      <c r="B13" s="29">
        <v>7</v>
      </c>
      <c r="C13" s="69" t="s">
        <v>38</v>
      </c>
      <c r="D13" s="69" t="s">
        <v>43</v>
      </c>
      <c r="E13" s="31"/>
      <c r="F13" s="32" t="s">
        <v>48</v>
      </c>
      <c r="G13" s="31" t="s">
        <v>102</v>
      </c>
      <c r="H13" s="29" t="s">
        <v>13</v>
      </c>
      <c r="I13" s="29">
        <v>140</v>
      </c>
      <c r="J13" s="29">
        <v>129</v>
      </c>
      <c r="K13" s="61">
        <v>155</v>
      </c>
      <c r="L13" s="29">
        <v>150</v>
      </c>
      <c r="M13" s="34">
        <v>240</v>
      </c>
      <c r="N13" s="73">
        <f t="shared" si="1"/>
        <v>814</v>
      </c>
      <c r="O13" s="29"/>
      <c r="P13" s="29"/>
      <c r="Q13" s="57">
        <f t="shared" si="2"/>
        <v>814</v>
      </c>
      <c r="R13" s="38"/>
    </row>
    <row r="14" spans="1:18" s="5" customFormat="1" ht="15.75" x14ac:dyDescent="0.25">
      <c r="A14" s="56">
        <f t="shared" si="0"/>
        <v>11</v>
      </c>
      <c r="B14" s="29">
        <v>6</v>
      </c>
      <c r="C14" s="69" t="s">
        <v>27</v>
      </c>
      <c r="D14" s="69" t="s">
        <v>21</v>
      </c>
      <c r="E14" s="31"/>
      <c r="F14" s="32" t="s">
        <v>33</v>
      </c>
      <c r="G14" s="31" t="s">
        <v>95</v>
      </c>
      <c r="H14" s="29" t="s">
        <v>13</v>
      </c>
      <c r="I14" s="29">
        <v>124</v>
      </c>
      <c r="J14" s="29">
        <v>160</v>
      </c>
      <c r="K14" s="34">
        <v>180</v>
      </c>
      <c r="L14" s="34">
        <v>180</v>
      </c>
      <c r="M14" s="29">
        <v>165</v>
      </c>
      <c r="N14" s="73">
        <f t="shared" si="1"/>
        <v>809</v>
      </c>
      <c r="O14" s="29"/>
      <c r="P14" s="29"/>
      <c r="Q14" s="57">
        <f t="shared" si="2"/>
        <v>809</v>
      </c>
      <c r="R14" s="38"/>
    </row>
    <row r="15" spans="1:18" s="5" customFormat="1" ht="15.75" x14ac:dyDescent="0.25">
      <c r="A15" s="56">
        <f t="shared" si="0"/>
        <v>12</v>
      </c>
      <c r="B15" s="29">
        <v>5</v>
      </c>
      <c r="C15" s="69" t="s">
        <v>23</v>
      </c>
      <c r="D15" s="69" t="s">
        <v>24</v>
      </c>
      <c r="E15" s="30"/>
      <c r="F15" s="32" t="s">
        <v>25</v>
      </c>
      <c r="G15" s="31" t="s">
        <v>95</v>
      </c>
      <c r="H15" s="29" t="s">
        <v>13</v>
      </c>
      <c r="I15" s="29">
        <v>135</v>
      </c>
      <c r="J15" s="29">
        <v>140</v>
      </c>
      <c r="K15" s="29">
        <v>83</v>
      </c>
      <c r="L15" s="34">
        <v>180</v>
      </c>
      <c r="M15" s="34">
        <v>240</v>
      </c>
      <c r="N15" s="73">
        <f t="shared" si="1"/>
        <v>778</v>
      </c>
      <c r="O15" s="35"/>
      <c r="P15" s="35"/>
      <c r="Q15" s="57">
        <f t="shared" si="2"/>
        <v>778</v>
      </c>
      <c r="R15" s="38"/>
    </row>
    <row r="16" spans="1:18" ht="15.75" x14ac:dyDescent="0.25">
      <c r="A16" s="56">
        <f t="shared" si="0"/>
        <v>13</v>
      </c>
      <c r="B16" s="29">
        <v>5</v>
      </c>
      <c r="C16" s="69" t="s">
        <v>99</v>
      </c>
      <c r="D16" s="69" t="s">
        <v>24</v>
      </c>
      <c r="E16" s="31" t="s">
        <v>12</v>
      </c>
      <c r="F16" s="32" t="s">
        <v>100</v>
      </c>
      <c r="G16" s="31" t="s">
        <v>95</v>
      </c>
      <c r="H16" s="29" t="s">
        <v>13</v>
      </c>
      <c r="I16" s="29">
        <v>70</v>
      </c>
      <c r="J16" s="34">
        <v>180</v>
      </c>
      <c r="K16" s="29">
        <v>80</v>
      </c>
      <c r="L16" s="34">
        <v>180</v>
      </c>
      <c r="M16" s="34">
        <v>240</v>
      </c>
      <c r="N16" s="73">
        <f t="shared" si="1"/>
        <v>750</v>
      </c>
      <c r="O16" s="29"/>
      <c r="P16" s="29"/>
      <c r="Q16" s="57">
        <f t="shared" si="2"/>
        <v>750</v>
      </c>
      <c r="R16" s="40"/>
    </row>
    <row r="17" spans="1:18" s="23" customFormat="1" ht="15.75" x14ac:dyDescent="0.25">
      <c r="A17" s="56">
        <f t="shared" si="0"/>
        <v>14</v>
      </c>
      <c r="B17" s="29">
        <v>7</v>
      </c>
      <c r="C17" s="70" t="s">
        <v>54</v>
      </c>
      <c r="D17" s="69" t="s">
        <v>119</v>
      </c>
      <c r="E17" s="31"/>
      <c r="F17" s="32" t="s">
        <v>120</v>
      </c>
      <c r="G17" s="31" t="s">
        <v>101</v>
      </c>
      <c r="H17" s="29" t="s">
        <v>13</v>
      </c>
      <c r="I17" s="29">
        <v>170</v>
      </c>
      <c r="J17" s="34">
        <v>180</v>
      </c>
      <c r="K17" s="29">
        <v>95</v>
      </c>
      <c r="L17" s="29">
        <v>150</v>
      </c>
      <c r="M17" s="29">
        <v>151</v>
      </c>
      <c r="N17" s="73">
        <f t="shared" si="1"/>
        <v>746</v>
      </c>
      <c r="O17" s="29"/>
      <c r="P17" s="29"/>
      <c r="Q17" s="57">
        <f t="shared" si="2"/>
        <v>746</v>
      </c>
      <c r="R17" s="41"/>
    </row>
    <row r="18" spans="1:18" s="5" customFormat="1" ht="15.75" x14ac:dyDescent="0.25">
      <c r="A18" s="56">
        <f t="shared" si="0"/>
        <v>15</v>
      </c>
      <c r="B18" s="29">
        <v>6</v>
      </c>
      <c r="C18" s="69" t="s">
        <v>37</v>
      </c>
      <c r="D18" s="69" t="s">
        <v>42</v>
      </c>
      <c r="E18" s="31" t="s">
        <v>12</v>
      </c>
      <c r="F18" s="32" t="s">
        <v>47</v>
      </c>
      <c r="G18" s="31" t="s">
        <v>102</v>
      </c>
      <c r="H18" s="29" t="s">
        <v>13</v>
      </c>
      <c r="I18" s="29">
        <v>147</v>
      </c>
      <c r="J18" s="29">
        <v>61</v>
      </c>
      <c r="K18" s="34">
        <v>180</v>
      </c>
      <c r="L18" s="34">
        <v>180</v>
      </c>
      <c r="M18" s="29">
        <v>154</v>
      </c>
      <c r="N18" s="73">
        <f t="shared" si="1"/>
        <v>722</v>
      </c>
      <c r="O18" s="29"/>
      <c r="P18" s="29"/>
      <c r="Q18" s="57">
        <f t="shared" si="2"/>
        <v>722</v>
      </c>
    </row>
    <row r="19" spans="1:18" s="5" customFormat="1" ht="16.5" thickBot="1" x14ac:dyDescent="0.3">
      <c r="A19" s="76">
        <f t="shared" si="0"/>
        <v>16</v>
      </c>
      <c r="B19" s="59">
        <v>5</v>
      </c>
      <c r="C19" s="71" t="s">
        <v>70</v>
      </c>
      <c r="D19" s="71" t="s">
        <v>71</v>
      </c>
      <c r="E19" s="77"/>
      <c r="F19" s="78" t="s">
        <v>69</v>
      </c>
      <c r="G19" s="60" t="s">
        <v>95</v>
      </c>
      <c r="H19" s="59" t="s">
        <v>13</v>
      </c>
      <c r="I19" s="72">
        <v>180</v>
      </c>
      <c r="J19" s="59">
        <v>115</v>
      </c>
      <c r="K19" s="59">
        <v>0</v>
      </c>
      <c r="L19" s="59">
        <v>0</v>
      </c>
      <c r="M19" s="59">
        <v>0</v>
      </c>
      <c r="N19" s="79">
        <f t="shared" si="1"/>
        <v>295</v>
      </c>
      <c r="O19" s="59"/>
      <c r="P19" s="80"/>
      <c r="Q19" s="75">
        <f t="shared" si="2"/>
        <v>295</v>
      </c>
    </row>
    <row r="20" spans="1:18" s="23" customFormat="1" x14ac:dyDescent="0.2">
      <c r="A20" s="5"/>
      <c r="B20"/>
      <c r="D20" s="5"/>
      <c r="E20" s="5"/>
      <c r="G20" s="5"/>
      <c r="H20" s="5"/>
    </row>
    <row r="21" spans="1:18" s="23" customFormat="1" x14ac:dyDescent="0.2">
      <c r="A21" s="5"/>
      <c r="B21"/>
      <c r="D21" s="5"/>
      <c r="E21" s="5"/>
      <c r="G21" s="5"/>
      <c r="H21" s="5"/>
    </row>
    <row r="22" spans="1:18" s="23" customFormat="1" x14ac:dyDescent="0.2">
      <c r="A22" s="5"/>
      <c r="B22"/>
      <c r="D22" s="5"/>
      <c r="E22" s="5"/>
      <c r="G22" s="5"/>
      <c r="H22" s="5"/>
    </row>
  </sheetData>
  <sortState ref="A4:Q22">
    <sortCondition ref="A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80" zoomScaleNormal="80" workbookViewId="0">
      <selection activeCell="Q13" sqref="Q13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15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30" x14ac:dyDescent="0.2">
      <c r="A1" s="101" t="s">
        <v>97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8" ht="30" customHeight="1" x14ac:dyDescent="0.4">
      <c r="A2" s="102" t="s">
        <v>15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20"/>
    </row>
    <row r="3" spans="1:18" ht="21" thickBot="1" x14ac:dyDescent="0.25">
      <c r="C3" s="4"/>
      <c r="D3" s="4"/>
      <c r="E3" s="4"/>
      <c r="F3" s="13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s="47" customFormat="1" ht="19.149999999999999" customHeight="1" x14ac:dyDescent="0.2">
      <c r="A4" s="43" t="s">
        <v>59</v>
      </c>
      <c r="B4" s="64" t="s">
        <v>79</v>
      </c>
      <c r="C4" s="44" t="s">
        <v>7</v>
      </c>
      <c r="D4" s="44" t="s">
        <v>6</v>
      </c>
      <c r="E4" s="44" t="s">
        <v>12</v>
      </c>
      <c r="F4" s="45" t="s">
        <v>8</v>
      </c>
      <c r="G4" s="44" t="s">
        <v>18</v>
      </c>
      <c r="H4" s="44" t="s">
        <v>10</v>
      </c>
      <c r="I4" s="44" t="s">
        <v>0</v>
      </c>
      <c r="J4" s="44" t="s">
        <v>1</v>
      </c>
      <c r="K4" s="44" t="s">
        <v>2</v>
      </c>
      <c r="L4" s="44" t="s">
        <v>3</v>
      </c>
      <c r="M4" s="44" t="s">
        <v>4</v>
      </c>
      <c r="N4" s="44" t="s">
        <v>5</v>
      </c>
      <c r="O4" s="44" t="s">
        <v>16</v>
      </c>
      <c r="P4" s="44" t="s">
        <v>17</v>
      </c>
      <c r="Q4" s="46" t="s">
        <v>5</v>
      </c>
    </row>
    <row r="5" spans="1:18" s="38" customFormat="1" ht="19.149999999999999" customHeight="1" x14ac:dyDescent="0.25">
      <c r="A5" s="58">
        <f t="shared" ref="A5:A11" si="0">RANK(Q5,$Q$5:$Q$11)</f>
        <v>1</v>
      </c>
      <c r="B5" s="29">
        <v>3</v>
      </c>
      <c r="C5" s="67" t="s">
        <v>74</v>
      </c>
      <c r="D5" s="67" t="s">
        <v>31</v>
      </c>
      <c r="E5" s="48"/>
      <c r="F5" s="49" t="s">
        <v>75</v>
      </c>
      <c r="G5" s="49" t="s">
        <v>121</v>
      </c>
      <c r="H5" s="48" t="s">
        <v>35</v>
      </c>
      <c r="I5" s="50">
        <v>180</v>
      </c>
      <c r="J5" s="50">
        <v>180</v>
      </c>
      <c r="K5" s="50">
        <v>180</v>
      </c>
      <c r="L5" s="50">
        <v>180</v>
      </c>
      <c r="M5" s="50">
        <v>240</v>
      </c>
      <c r="N5" s="50">
        <f t="shared" ref="N5:N11" si="1">SUM(I5:M5)</f>
        <v>960</v>
      </c>
      <c r="O5" s="48">
        <v>215</v>
      </c>
      <c r="P5" s="48"/>
      <c r="Q5" s="57">
        <f t="shared" ref="Q5:Q11" si="2">(N5+O5+P5)</f>
        <v>1175</v>
      </c>
    </row>
    <row r="6" spans="1:18" s="38" customFormat="1" ht="19.149999999999999" customHeight="1" x14ac:dyDescent="0.25">
      <c r="A6" s="58">
        <f t="shared" si="0"/>
        <v>2</v>
      </c>
      <c r="B6" s="65">
        <v>3</v>
      </c>
      <c r="C6" s="67" t="s">
        <v>114</v>
      </c>
      <c r="D6" s="67" t="s">
        <v>115</v>
      </c>
      <c r="E6" s="48"/>
      <c r="F6" s="49" t="s">
        <v>116</v>
      </c>
      <c r="G6" s="31"/>
      <c r="H6" s="48" t="s">
        <v>117</v>
      </c>
      <c r="I6" s="50">
        <v>180</v>
      </c>
      <c r="J6" s="50">
        <v>180</v>
      </c>
      <c r="K6" s="50">
        <v>180</v>
      </c>
      <c r="L6" s="50">
        <v>180</v>
      </c>
      <c r="M6" s="50">
        <v>240</v>
      </c>
      <c r="N6" s="50">
        <f t="shared" si="1"/>
        <v>960</v>
      </c>
      <c r="O6" s="48">
        <v>146</v>
      </c>
      <c r="P6" s="48"/>
      <c r="Q6" s="57">
        <f t="shared" si="2"/>
        <v>1106</v>
      </c>
    </row>
    <row r="7" spans="1:18" s="39" customFormat="1" ht="19.149999999999999" customHeight="1" x14ac:dyDescent="0.25">
      <c r="A7" s="58">
        <f t="shared" si="0"/>
        <v>3</v>
      </c>
      <c r="B7" s="29">
        <v>3</v>
      </c>
      <c r="C7" s="69" t="s">
        <v>55</v>
      </c>
      <c r="D7" s="69" t="s">
        <v>56</v>
      </c>
      <c r="E7" s="29"/>
      <c r="F7" s="31" t="s">
        <v>57</v>
      </c>
      <c r="G7" s="31" t="s">
        <v>96</v>
      </c>
      <c r="H7" s="29" t="s">
        <v>9</v>
      </c>
      <c r="I7" s="29">
        <v>171</v>
      </c>
      <c r="J7" s="29">
        <v>81</v>
      </c>
      <c r="K7" s="34">
        <v>180</v>
      </c>
      <c r="L7" s="34">
        <v>180</v>
      </c>
      <c r="M7" s="34">
        <v>240</v>
      </c>
      <c r="N7" s="48">
        <f t="shared" si="1"/>
        <v>852</v>
      </c>
      <c r="O7" s="29"/>
      <c r="P7" s="29"/>
      <c r="Q7" s="57">
        <f t="shared" si="2"/>
        <v>852</v>
      </c>
    </row>
    <row r="8" spans="1:18" s="38" customFormat="1" ht="19.149999999999999" customHeight="1" x14ac:dyDescent="0.25">
      <c r="A8" s="58">
        <f t="shared" si="0"/>
        <v>4</v>
      </c>
      <c r="B8" s="65">
        <v>3</v>
      </c>
      <c r="C8" s="67" t="s">
        <v>110</v>
      </c>
      <c r="D8" s="67" t="s">
        <v>111</v>
      </c>
      <c r="E8" s="48"/>
      <c r="F8" s="49" t="s">
        <v>112</v>
      </c>
      <c r="G8" s="49"/>
      <c r="H8" s="48" t="s">
        <v>113</v>
      </c>
      <c r="I8" s="48">
        <v>154</v>
      </c>
      <c r="J8" s="50">
        <v>180</v>
      </c>
      <c r="K8" s="48">
        <v>53</v>
      </c>
      <c r="L8" s="48">
        <v>0</v>
      </c>
      <c r="M8" s="48">
        <v>225</v>
      </c>
      <c r="N8" s="48">
        <f t="shared" si="1"/>
        <v>612</v>
      </c>
      <c r="O8" s="48"/>
      <c r="P8" s="48"/>
      <c r="Q8" s="57">
        <f t="shared" si="2"/>
        <v>612</v>
      </c>
    </row>
    <row r="9" spans="1:18" s="38" customFormat="1" ht="19.149999999999999" customHeight="1" x14ac:dyDescent="0.25">
      <c r="A9" s="58">
        <f t="shared" si="0"/>
        <v>5</v>
      </c>
      <c r="B9" s="65">
        <v>2</v>
      </c>
      <c r="C9" s="67" t="s">
        <v>51</v>
      </c>
      <c r="D9" s="67" t="s">
        <v>52</v>
      </c>
      <c r="E9" s="48"/>
      <c r="F9" s="49" t="s">
        <v>34</v>
      </c>
      <c r="G9" s="49" t="s">
        <v>95</v>
      </c>
      <c r="H9" s="48" t="s">
        <v>13</v>
      </c>
      <c r="I9" s="50">
        <v>180</v>
      </c>
      <c r="J9" s="50">
        <v>180</v>
      </c>
      <c r="K9" s="48">
        <v>0</v>
      </c>
      <c r="L9" s="48">
        <v>0</v>
      </c>
      <c r="M9" s="50">
        <v>240</v>
      </c>
      <c r="N9" s="48">
        <f t="shared" si="1"/>
        <v>600</v>
      </c>
      <c r="O9" s="48"/>
      <c r="P9" s="48"/>
      <c r="Q9" s="57">
        <f t="shared" si="2"/>
        <v>600</v>
      </c>
    </row>
    <row r="10" spans="1:18" s="38" customFormat="1" ht="19.149999999999999" customHeight="1" x14ac:dyDescent="0.25">
      <c r="A10" s="58">
        <f t="shared" si="0"/>
        <v>6</v>
      </c>
      <c r="B10" s="65">
        <v>2</v>
      </c>
      <c r="C10" s="67" t="s">
        <v>54</v>
      </c>
      <c r="D10" s="68" t="s">
        <v>29</v>
      </c>
      <c r="E10" s="49"/>
      <c r="F10" s="54" t="s">
        <v>53</v>
      </c>
      <c r="G10" s="49" t="s">
        <v>95</v>
      </c>
      <c r="H10" s="48" t="s">
        <v>13</v>
      </c>
      <c r="I10" s="50">
        <v>180</v>
      </c>
      <c r="J10" s="50">
        <v>180</v>
      </c>
      <c r="K10" s="48">
        <v>0</v>
      </c>
      <c r="L10" s="48">
        <v>0</v>
      </c>
      <c r="M10" s="48">
        <v>0</v>
      </c>
      <c r="N10" s="48">
        <f t="shared" si="1"/>
        <v>360</v>
      </c>
      <c r="O10" s="55"/>
      <c r="P10" s="55"/>
      <c r="Q10" s="57">
        <f t="shared" si="2"/>
        <v>360</v>
      </c>
    </row>
    <row r="11" spans="1:18" s="38" customFormat="1" ht="19.149999999999999" customHeight="1" thickBot="1" x14ac:dyDescent="0.3">
      <c r="A11" s="74">
        <f t="shared" si="0"/>
        <v>7</v>
      </c>
      <c r="B11" s="81">
        <v>2</v>
      </c>
      <c r="C11" s="82" t="s">
        <v>91</v>
      </c>
      <c r="D11" s="83" t="s">
        <v>92</v>
      </c>
      <c r="E11" s="84"/>
      <c r="F11" s="85" t="s">
        <v>93</v>
      </c>
      <c r="G11" s="84" t="s">
        <v>94</v>
      </c>
      <c r="H11" s="86" t="s">
        <v>13</v>
      </c>
      <c r="I11" s="87">
        <v>180</v>
      </c>
      <c r="J11" s="86">
        <v>0</v>
      </c>
      <c r="K11" s="86">
        <v>0</v>
      </c>
      <c r="L11" s="86">
        <v>0</v>
      </c>
      <c r="M11" s="86">
        <v>0</v>
      </c>
      <c r="N11" s="86">
        <f t="shared" si="1"/>
        <v>180</v>
      </c>
      <c r="O11" s="87"/>
      <c r="P11" s="88"/>
      <c r="Q11" s="75">
        <f t="shared" si="2"/>
        <v>180</v>
      </c>
    </row>
    <row r="12" spans="1:18" x14ac:dyDescent="0.2">
      <c r="A12" s="22"/>
      <c r="C12" s="22"/>
      <c r="E12" s="6"/>
      <c r="H12" s="7"/>
      <c r="I12" s="8"/>
    </row>
    <row r="13" spans="1:18" x14ac:dyDescent="0.2">
      <c r="A13" s="22"/>
      <c r="D13" s="5"/>
    </row>
  </sheetData>
  <sortState ref="A5:Q12">
    <sortCondition ref="A5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="90" zoomScaleNormal="90" workbookViewId="0">
      <selection activeCell="P10" sqref="P10"/>
    </sheetView>
  </sheetViews>
  <sheetFormatPr defaultRowHeight="12.75" x14ac:dyDescent="0.2"/>
  <cols>
    <col min="1" max="1" width="8.5703125" customWidth="1"/>
    <col min="2" max="2" width="13.5703125" customWidth="1"/>
    <col min="3" max="3" width="13.28515625" customWidth="1"/>
    <col min="4" max="4" width="13.5703125" customWidth="1"/>
    <col min="5" max="5" width="14.7109375" style="15" customWidth="1"/>
    <col min="6" max="6" width="9.7109375" customWidth="1"/>
    <col min="7" max="7" width="9.5703125" style="1" customWidth="1"/>
    <col min="8" max="11" width="8.85546875" style="2" customWidth="1"/>
    <col min="12" max="12" width="9.28515625" style="2" customWidth="1"/>
    <col min="13" max="13" width="8.28515625" style="2" customWidth="1"/>
    <col min="14" max="14" width="10.5703125" style="2" customWidth="1"/>
    <col min="15" max="15" width="11.28515625" style="2" customWidth="1"/>
    <col min="16" max="16" width="22.5703125" style="2" customWidth="1"/>
  </cols>
  <sheetData>
    <row r="1" spans="1:17" ht="30" x14ac:dyDescent="0.2">
      <c r="A1" s="103" t="s">
        <v>78</v>
      </c>
      <c r="B1" s="103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7" ht="30" customHeight="1" x14ac:dyDescent="0.4">
      <c r="A2" s="102" t="s">
        <v>15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20"/>
    </row>
    <row r="3" spans="1:17" ht="21" thickBot="1" x14ac:dyDescent="0.25">
      <c r="C3" s="4"/>
      <c r="D3" s="4"/>
      <c r="E3" s="13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47" customFormat="1" ht="19.149999999999999" customHeight="1" x14ac:dyDescent="0.2">
      <c r="A4" s="43" t="s">
        <v>59</v>
      </c>
      <c r="B4" s="64" t="s">
        <v>79</v>
      </c>
      <c r="C4" s="44" t="s">
        <v>7</v>
      </c>
      <c r="D4" s="44" t="s">
        <v>6</v>
      </c>
      <c r="E4" s="45" t="s">
        <v>8</v>
      </c>
      <c r="F4" s="44" t="s">
        <v>18</v>
      </c>
      <c r="G4" s="44" t="s">
        <v>10</v>
      </c>
      <c r="H4" s="44" t="s">
        <v>0</v>
      </c>
      <c r="I4" s="44" t="s">
        <v>1</v>
      </c>
      <c r="J4" s="44" t="s">
        <v>2</v>
      </c>
      <c r="K4" s="44" t="s">
        <v>3</v>
      </c>
      <c r="L4" s="44" t="s">
        <v>4</v>
      </c>
      <c r="M4" s="44" t="s">
        <v>5</v>
      </c>
      <c r="N4" s="44" t="s">
        <v>16</v>
      </c>
      <c r="O4" s="44" t="s">
        <v>17</v>
      </c>
      <c r="P4" s="46" t="s">
        <v>5</v>
      </c>
    </row>
    <row r="5" spans="1:17" s="38" customFormat="1" ht="19.149999999999999" customHeight="1" x14ac:dyDescent="0.25">
      <c r="A5" s="58">
        <f>RANK(P5,$P$5:$P$8)</f>
        <v>1</v>
      </c>
      <c r="B5" s="65">
        <v>1</v>
      </c>
      <c r="C5" s="67" t="s">
        <v>58</v>
      </c>
      <c r="D5" s="67" t="s">
        <v>89</v>
      </c>
      <c r="E5" s="49" t="s">
        <v>90</v>
      </c>
      <c r="F5" s="48" t="s">
        <v>96</v>
      </c>
      <c r="G5" s="48" t="s">
        <v>9</v>
      </c>
      <c r="H5" s="50">
        <v>180</v>
      </c>
      <c r="I5" s="50">
        <v>180</v>
      </c>
      <c r="J5" s="50">
        <v>180</v>
      </c>
      <c r="K5" s="62">
        <v>0</v>
      </c>
      <c r="L5" s="48">
        <v>0</v>
      </c>
      <c r="M5" s="48">
        <f>SUM(H5:L5)</f>
        <v>540</v>
      </c>
      <c r="N5" s="48"/>
      <c r="O5" s="48"/>
      <c r="P5" s="57">
        <f>(M5+N5+O5)</f>
        <v>540</v>
      </c>
    </row>
    <row r="6" spans="1:17" s="38" customFormat="1" ht="19.149999999999999" customHeight="1" x14ac:dyDescent="0.25">
      <c r="A6" s="58">
        <f>RANK(P6,$P$5:$P$8)</f>
        <v>2</v>
      </c>
      <c r="B6" s="65">
        <v>1</v>
      </c>
      <c r="C6" s="67" t="s">
        <v>80</v>
      </c>
      <c r="D6" s="67" t="s">
        <v>81</v>
      </c>
      <c r="E6" s="49" t="s">
        <v>82</v>
      </c>
      <c r="F6" s="48"/>
      <c r="G6" s="48" t="s">
        <v>83</v>
      </c>
      <c r="H6" s="50">
        <v>180</v>
      </c>
      <c r="I6" s="50">
        <v>180</v>
      </c>
      <c r="J6" s="48">
        <v>0</v>
      </c>
      <c r="K6" s="48">
        <v>0</v>
      </c>
      <c r="L6" s="48">
        <v>0</v>
      </c>
      <c r="M6" s="48">
        <f>SUM(H6:L6)</f>
        <v>360</v>
      </c>
      <c r="N6" s="48"/>
      <c r="O6" s="48"/>
      <c r="P6" s="57">
        <f>(M6+N6+O6)</f>
        <v>360</v>
      </c>
    </row>
    <row r="7" spans="1:17" s="38" customFormat="1" ht="19.149999999999999" customHeight="1" x14ac:dyDescent="0.25">
      <c r="A7" s="58">
        <f>RANK(P7,$P$5:$P$8)</f>
        <v>3</v>
      </c>
      <c r="B7" s="65">
        <v>1</v>
      </c>
      <c r="C7" s="67" t="s">
        <v>66</v>
      </c>
      <c r="D7" s="67" t="s">
        <v>67</v>
      </c>
      <c r="E7" s="49" t="s">
        <v>68</v>
      </c>
      <c r="F7" s="48"/>
      <c r="G7" s="48" t="s">
        <v>11</v>
      </c>
      <c r="H7" s="48">
        <v>147</v>
      </c>
      <c r="I7" s="48">
        <v>72</v>
      </c>
      <c r="J7" s="48">
        <v>0</v>
      </c>
      <c r="K7" s="62">
        <v>0</v>
      </c>
      <c r="L7" s="62">
        <v>0</v>
      </c>
      <c r="M7" s="48">
        <f>SUM(H7:L7)</f>
        <v>219</v>
      </c>
      <c r="N7" s="48"/>
      <c r="O7" s="48"/>
      <c r="P7" s="57">
        <f>(M7+N7+O7)</f>
        <v>219</v>
      </c>
    </row>
    <row r="8" spans="1:17" s="39" customFormat="1" ht="19.149999999999999" customHeight="1" thickBot="1" x14ac:dyDescent="0.3">
      <c r="A8" s="74">
        <f>RANK(P8,$P$5:$P$8)</f>
        <v>4</v>
      </c>
      <c r="B8" s="66">
        <v>1</v>
      </c>
      <c r="C8" s="71" t="s">
        <v>84</v>
      </c>
      <c r="D8" s="71" t="s">
        <v>85</v>
      </c>
      <c r="E8" s="60" t="s">
        <v>88</v>
      </c>
      <c r="F8" s="59" t="s">
        <v>87</v>
      </c>
      <c r="G8" s="59" t="s">
        <v>86</v>
      </c>
      <c r="H8" s="59">
        <v>8</v>
      </c>
      <c r="I8" s="59">
        <v>0</v>
      </c>
      <c r="J8" s="59">
        <v>0</v>
      </c>
      <c r="K8" s="63">
        <v>0</v>
      </c>
      <c r="L8" s="59">
        <v>0</v>
      </c>
      <c r="M8" s="59">
        <f>SUM(H8:L8)</f>
        <v>8</v>
      </c>
      <c r="N8" s="59"/>
      <c r="O8" s="59"/>
      <c r="P8" s="75">
        <f>(M8+N8+O8)</f>
        <v>8</v>
      </c>
    </row>
    <row r="9" spans="1:17" ht="15.75" x14ac:dyDescent="0.25">
      <c r="A9" s="9"/>
      <c r="B9" s="9"/>
      <c r="C9" s="10"/>
      <c r="D9" s="10"/>
      <c r="E9" s="11"/>
      <c r="F9" s="10"/>
      <c r="G9" s="9"/>
      <c r="H9" s="8"/>
    </row>
    <row r="10" spans="1:17" ht="15.75" x14ac:dyDescent="0.25">
      <c r="A10" s="9"/>
      <c r="B10" s="9"/>
      <c r="C10" s="10"/>
      <c r="D10" s="10"/>
      <c r="E10" s="11"/>
      <c r="F10" s="10"/>
      <c r="G10" s="9"/>
      <c r="H10" s="8"/>
    </row>
    <row r="11" spans="1:17" ht="15.75" x14ac:dyDescent="0.25">
      <c r="A11" s="9"/>
      <c r="B11" s="9"/>
      <c r="C11" s="12"/>
      <c r="D11" s="12"/>
      <c r="E11" s="11"/>
      <c r="F11" s="10"/>
      <c r="G11" s="9"/>
      <c r="H11" s="8"/>
    </row>
    <row r="12" spans="1:17" x14ac:dyDescent="0.2">
      <c r="A12" s="6"/>
      <c r="B12" s="6"/>
      <c r="C12" s="1"/>
      <c r="D12" s="6"/>
      <c r="E12" s="14"/>
      <c r="F12" s="6"/>
      <c r="G12" s="7"/>
      <c r="H12" s="8"/>
    </row>
    <row r="13" spans="1:17" x14ac:dyDescent="0.2">
      <c r="A13" s="6"/>
      <c r="B13" s="6"/>
      <c r="C13" s="1"/>
    </row>
  </sheetData>
  <sortState ref="A5:P8">
    <sortCondition ref="A5"/>
  </sortState>
  <mergeCells count="2">
    <mergeCell ref="A1:P1"/>
    <mergeCell ref="A2:P2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D10" sqref="D10"/>
    </sheetView>
  </sheetViews>
  <sheetFormatPr defaultRowHeight="12.75" x14ac:dyDescent="0.2"/>
  <cols>
    <col min="2" max="2" width="23.42578125" customWidth="1"/>
    <col min="3" max="3" width="18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2" spans="1:10" ht="13.5" thickBot="1" x14ac:dyDescent="0.25"/>
    <row r="3" spans="1:10" x14ac:dyDescent="0.2">
      <c r="A3" s="89" t="s">
        <v>14</v>
      </c>
      <c r="B3" s="90" t="s">
        <v>60</v>
      </c>
      <c r="C3" s="91" t="s">
        <v>10</v>
      </c>
      <c r="D3" s="92"/>
      <c r="E3" s="25"/>
      <c r="F3" s="25"/>
      <c r="G3" s="25"/>
      <c r="H3" s="6"/>
      <c r="I3" s="6"/>
      <c r="J3" s="22"/>
    </row>
    <row r="4" spans="1:10" x14ac:dyDescent="0.2">
      <c r="A4" s="93">
        <v>1</v>
      </c>
      <c r="B4" s="51" t="s">
        <v>64</v>
      </c>
      <c r="C4" s="51" t="s">
        <v>76</v>
      </c>
      <c r="D4" s="94"/>
      <c r="E4" s="21"/>
      <c r="F4" s="21"/>
      <c r="G4" s="17"/>
      <c r="H4" s="17"/>
      <c r="I4" s="17"/>
      <c r="J4" s="6"/>
    </row>
    <row r="5" spans="1:10" x14ac:dyDescent="0.2">
      <c r="A5" s="93">
        <v>2</v>
      </c>
      <c r="B5" s="52" t="s">
        <v>118</v>
      </c>
      <c r="C5" s="52" t="s">
        <v>77</v>
      </c>
      <c r="D5" s="94"/>
      <c r="E5" s="21"/>
      <c r="F5" s="21"/>
      <c r="G5" s="17"/>
      <c r="H5" s="17"/>
      <c r="I5" s="17"/>
      <c r="J5" s="6"/>
    </row>
    <row r="6" spans="1:10" x14ac:dyDescent="0.2">
      <c r="A6" s="93">
        <v>3</v>
      </c>
      <c r="B6" s="52" t="s">
        <v>65</v>
      </c>
      <c r="C6" s="52" t="s">
        <v>13</v>
      </c>
      <c r="D6" s="94"/>
      <c r="E6" s="21"/>
      <c r="F6" s="21"/>
      <c r="G6" s="17"/>
      <c r="H6" s="17"/>
      <c r="I6" s="17"/>
      <c r="J6" s="6"/>
    </row>
    <row r="7" spans="1:10" x14ac:dyDescent="0.2">
      <c r="A7" s="95" t="s">
        <v>61</v>
      </c>
      <c r="B7" s="52" t="s">
        <v>19</v>
      </c>
      <c r="C7" s="53" t="s">
        <v>13</v>
      </c>
      <c r="D7" s="94"/>
      <c r="E7" s="21"/>
      <c r="F7" s="21"/>
      <c r="G7" s="17"/>
      <c r="H7" s="17"/>
      <c r="I7" s="17"/>
      <c r="J7" s="6"/>
    </row>
    <row r="8" spans="1:10" ht="13.5" thickBot="1" x14ac:dyDescent="0.25">
      <c r="A8" s="96" t="s">
        <v>61</v>
      </c>
      <c r="B8" s="97" t="s">
        <v>62</v>
      </c>
      <c r="C8" s="97" t="s">
        <v>13</v>
      </c>
      <c r="D8" s="98"/>
      <c r="E8" s="21"/>
      <c r="F8" s="21"/>
      <c r="G8" s="17"/>
      <c r="H8" s="17"/>
      <c r="I8" s="17"/>
      <c r="J8" s="6"/>
    </row>
    <row r="9" spans="1:10" x14ac:dyDescent="0.2">
      <c r="A9" s="6"/>
      <c r="B9" s="24"/>
      <c r="C9" s="17"/>
      <c r="D9" s="17"/>
      <c r="E9" s="21"/>
      <c r="F9" s="21"/>
      <c r="G9" s="17"/>
      <c r="H9" s="17"/>
      <c r="I9" s="17"/>
      <c r="J9" s="6"/>
    </row>
    <row r="10" spans="1:10" x14ac:dyDescent="0.2">
      <c r="E10" s="21"/>
      <c r="F10" s="21"/>
      <c r="G10" s="17"/>
      <c r="H10" s="18"/>
      <c r="I10" s="17"/>
      <c r="J10" s="22"/>
    </row>
    <row r="11" spans="1:10" x14ac:dyDescent="0.2">
      <c r="E11" s="21"/>
      <c r="F11" s="21"/>
      <c r="G11" s="17"/>
      <c r="H11" s="18"/>
      <c r="I11" s="17"/>
      <c r="J11" s="2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F1A</vt:lpstr>
      <vt:lpstr>F1B</vt:lpstr>
      <vt:lpstr>F1C</vt:lpstr>
      <vt:lpstr>Jury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2016-08-06T18:02:35Z</cp:lastPrinted>
  <dcterms:created xsi:type="dcterms:W3CDTF">2007-08-09T18:05:43Z</dcterms:created>
  <dcterms:modified xsi:type="dcterms:W3CDTF">2016-08-08T14:36:30Z</dcterms:modified>
</cp:coreProperties>
</file>