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<sst xmlns="http://schemas.openxmlformats.org/spreadsheetml/2006/main" count="193" uniqueCount="87">
  <si>
    <t>Ukupno</t>
  </si>
  <si>
    <t>Ime i Prezime</t>
  </si>
  <si>
    <t xml:space="preserve">                                                                                                                              </t>
  </si>
  <si>
    <t>Plasman</t>
  </si>
  <si>
    <t>REZULTATI - pojedinačno</t>
  </si>
  <si>
    <t>Ekipa</t>
  </si>
  <si>
    <t>Jr.</t>
  </si>
  <si>
    <t>Muhamed Šahinović</t>
  </si>
  <si>
    <t>Elvir Hodžić</t>
  </si>
  <si>
    <t>Vjenčeslav Kukić</t>
  </si>
  <si>
    <t>Muhamed Čabaravdić</t>
  </si>
  <si>
    <t>Bakir Limo</t>
  </si>
  <si>
    <t>REZULTATI - ekipno - seniori</t>
  </si>
  <si>
    <t>REZULTATI - ekipno - juniori</t>
  </si>
  <si>
    <r>
      <t xml:space="preserve">Glavni sudija: </t>
    </r>
    <r>
      <rPr>
        <b/>
        <i/>
        <sz val="10"/>
        <rFont val="Arial"/>
        <family val="2"/>
      </rPr>
      <t>Mario Kokoruš</t>
    </r>
  </si>
  <si>
    <t>poredak</t>
  </si>
  <si>
    <t xml:space="preserve">Juniori </t>
  </si>
  <si>
    <t>Alen Vrčić</t>
  </si>
  <si>
    <t>Zenica</t>
  </si>
  <si>
    <t>Jasmin Vrčić</t>
  </si>
  <si>
    <t>Muhamed Bašić</t>
  </si>
  <si>
    <t>Admir Subašić</t>
  </si>
  <si>
    <t>Elvedin Ahmić</t>
  </si>
  <si>
    <t>Faruk Burić</t>
  </si>
  <si>
    <t>Haris Hajlovac</t>
  </si>
  <si>
    <t>Haris Memić</t>
  </si>
  <si>
    <t>Kerim Hadžimehmedagić</t>
  </si>
  <si>
    <t>Melika Šahinović</t>
  </si>
  <si>
    <t>Berina Šahinović</t>
  </si>
  <si>
    <t>Visoko</t>
  </si>
  <si>
    <t>Vedad Kozić</t>
  </si>
  <si>
    <t>Nail Bašović</t>
  </si>
  <si>
    <t>Ensar Kadrić</t>
  </si>
  <si>
    <t>Amar Baralija</t>
  </si>
  <si>
    <t>Zenica 1</t>
  </si>
  <si>
    <t>Zenica 2</t>
  </si>
  <si>
    <t>AK Ikar Sarajevo 1</t>
  </si>
  <si>
    <t>AK Ikar Sarajevo 2</t>
  </si>
  <si>
    <t>Faruk Čabaravdić</t>
  </si>
  <si>
    <t>Ajša Borovina</t>
  </si>
  <si>
    <t>Visoko 1</t>
  </si>
  <si>
    <t>Visoko 2</t>
  </si>
  <si>
    <t>Visoko 3</t>
  </si>
  <si>
    <t>Visoko 4</t>
  </si>
  <si>
    <t>Armin Terzimehić</t>
  </si>
  <si>
    <t>Faris Gibanica</t>
  </si>
  <si>
    <t>Alen Alibašić</t>
  </si>
  <si>
    <t>Sarajevo 1</t>
  </si>
  <si>
    <t>Ramiz Mimić</t>
  </si>
  <si>
    <t>Edin Šahinović</t>
  </si>
  <si>
    <t>Ahmed Hrustanović</t>
  </si>
  <si>
    <t>Saša Kesić</t>
  </si>
  <si>
    <t>Sarajevo</t>
  </si>
  <si>
    <t>Hamza Nalčo</t>
  </si>
  <si>
    <t>Tarik Slijepčević</t>
  </si>
  <si>
    <t>Hamza Begović</t>
  </si>
  <si>
    <t>Visoko 5</t>
  </si>
  <si>
    <t>Sr.</t>
  </si>
  <si>
    <t>1.</t>
  </si>
  <si>
    <t>2.</t>
  </si>
  <si>
    <t>3.</t>
  </si>
  <si>
    <t>Seniori</t>
  </si>
  <si>
    <t>Poredak</t>
  </si>
  <si>
    <t>Predškolski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</si>
  <si>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</si>
  <si>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</si>
  <si>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</si>
  <si>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</si>
  <si>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</si>
  <si>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</si>
  <si>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</si>
  <si>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</si>
  <si>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</si>
  <si>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</si>
  <si>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</si>
  <si>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</si>
  <si>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</si>
  <si>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</si>
  <si>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</si>
  <si>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</si>
  <si>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</si>
  <si>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</si>
  <si>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</si>
  <si>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</si>
  <si>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23.</t>
  </si>
  <si>
    <t>25.</t>
  </si>
  <si>
    <t>26.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</si>
</sst>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Garamond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30"/>
      <name val="Bookman Old Style"/>
      <family val="1"/>
    </font>
    <font>
      <b/>
      <sz val="16"/>
      <color indexed="30"/>
      <name val="Bookman Old Style"/>
      <family val="1"/>
    </font>
    <font>
      <b/>
      <sz val="25"/>
      <color indexed="3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3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44" fillId="34" borderId="0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0" xfId="0" applyFont="1" applyAlignment="1">
      <alignment horizontal="center"/>
    </xf>
    <xf numFmtId="1" fontId="2" fillId="33" borderId="16" xfId="0" applyNumberFormat="1" applyFont="1" applyFill="1" applyBorder="1" applyAlignment="1" applyProtection="1">
      <alignment horizontal="center"/>
      <protection/>
    </xf>
    <xf numFmtId="1" fontId="2" fillId="33" borderId="17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45" fillId="0" borderId="13" xfId="0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28575</xdr:rowOff>
    </xdr:from>
    <xdr:to>
      <xdr:col>6</xdr:col>
      <xdr:colOff>533400</xdr:colOff>
      <xdr:row>7</xdr:row>
      <xdr:rowOff>47625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543050" y="28575"/>
          <a:ext cx="54959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Bookman Old Style"/>
              <a:ea typeface="Bookman Old Style"/>
              <a:cs typeface="Bookman Old Style"/>
            </a:rPr>
            <a:t>VAZDUHOPLOVNI SAVEZ BOSNE I HERCEGOVINE</a:t>
          </a:r>
          <a:r>
            <a:rPr lang="en-US" cap="none" sz="1600" b="1" i="0" u="none" baseline="0">
              <a:solidFill>
                <a:srgbClr val="0066CC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Bookman Old Style"/>
              <a:ea typeface="Bookman Old Style"/>
              <a:cs typeface="Bookman Old Style"/>
            </a:rPr>
            <a:t>Aeroklub "Izet Kurtalić" VISOKO</a:t>
          </a:r>
          <a:r>
            <a:rPr lang="en-US" cap="none" sz="2500" b="1" i="0" u="none" baseline="0">
              <a:solidFill>
                <a:srgbClr val="0066CC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1" i="0" u="none" baseline="0">
              <a:solidFill>
                <a:srgbClr val="0066CC"/>
              </a:solidFill>
              <a:latin typeface="Bookman Old Style"/>
              <a:ea typeface="Bookman Old Style"/>
              <a:cs typeface="Bookman Old Style"/>
            </a:rPr>
            <a:t>"3. FEDERALNO PRVENSTVO BiH" 
</a:t>
          </a:r>
          <a:r>
            <a:rPr lang="en-US" cap="none" sz="1600" b="1" i="0" u="none" baseline="0">
              <a:solidFill>
                <a:srgbClr val="0066CC"/>
              </a:solidFill>
              <a:latin typeface="Bookman Old Style"/>
              <a:ea typeface="Bookman Old Style"/>
              <a:cs typeface="Bookman Old Style"/>
            </a:rPr>
            <a:t>Visoko, 17.03.2012.g.
</a:t>
          </a:r>
          <a:r>
            <a:rPr lang="en-US" cap="none" sz="1600" b="1" i="0" u="none" baseline="0">
              <a:solidFill>
                <a:srgbClr val="0066CC"/>
              </a:solidFill>
              <a:latin typeface="Bookman Old Style"/>
              <a:ea typeface="Bookman Old Style"/>
              <a:cs typeface="Bookman Old Style"/>
            </a:rPr>
            <a:t>KLASA D1 (sobni modeli)
</a:t>
          </a:r>
        </a:p>
      </xdr:txBody>
    </xdr:sp>
    <xdr:clientData/>
  </xdr:twoCellAnchor>
  <xdr:twoCellAnchor editAs="oneCell">
    <xdr:from>
      <xdr:col>0</xdr:col>
      <xdr:colOff>257175</xdr:colOff>
      <xdr:row>1</xdr:row>
      <xdr:rowOff>9525</xdr:rowOff>
    </xdr:from>
    <xdr:to>
      <xdr:col>1</xdr:col>
      <xdr:colOff>685800</xdr:colOff>
      <xdr:row>6</xdr:row>
      <xdr:rowOff>247650</xdr:rowOff>
    </xdr:to>
    <xdr:pic>
      <xdr:nvPicPr>
        <xdr:cNvPr id="2" name="Picture 14" descr="Znak VZS Bi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01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76200</xdr:rowOff>
    </xdr:from>
    <xdr:to>
      <xdr:col>9</xdr:col>
      <xdr:colOff>342900</xdr:colOff>
      <xdr:row>6</xdr:row>
      <xdr:rowOff>304800</xdr:rowOff>
    </xdr:to>
    <xdr:pic>
      <xdr:nvPicPr>
        <xdr:cNvPr id="3" name="Picture 15" descr="logo_fai_01_cou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76200"/>
          <a:ext cx="847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="84" zoomScaleNormal="84" zoomScalePageLayoutView="0" workbookViewId="0" topLeftCell="A1">
      <selection activeCell="A1" sqref="A1:J7"/>
    </sheetView>
  </sheetViews>
  <sheetFormatPr defaultColWidth="9.140625" defaultRowHeight="12.75"/>
  <cols>
    <col min="1" max="1" width="8.8515625" style="0" bestFit="1" customWidth="1"/>
    <col min="2" max="2" width="23.28125" style="0" bestFit="1" customWidth="1"/>
    <col min="3" max="3" width="5.7109375" style="9" customWidth="1"/>
    <col min="4" max="4" width="42.28125" style="9" bestFit="1" customWidth="1"/>
    <col min="5" max="9" width="8.7109375" style="0" customWidth="1"/>
    <col min="10" max="10" width="8.7109375" style="9" customWidth="1"/>
  </cols>
  <sheetData>
    <row r="1" spans="1:10" ht="12.75">
      <c r="A1" s="25" t="s">
        <v>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2.7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32.25" customHeight="1" thickBo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2.75">
      <c r="A8" s="28" t="s">
        <v>4</v>
      </c>
      <c r="B8" s="29"/>
      <c r="C8" s="29"/>
      <c r="D8" s="29"/>
      <c r="E8" s="29"/>
      <c r="F8" s="29"/>
      <c r="G8" s="29"/>
      <c r="H8" s="29"/>
      <c r="I8" s="29"/>
      <c r="J8" s="30"/>
    </row>
    <row r="9" spans="1:13" ht="13.5" thickBot="1">
      <c r="A9" s="31"/>
      <c r="B9" s="32"/>
      <c r="C9" s="32"/>
      <c r="D9" s="32"/>
      <c r="E9" s="32"/>
      <c r="F9" s="32"/>
      <c r="G9" s="32"/>
      <c r="H9" s="32"/>
      <c r="I9" s="32"/>
      <c r="J9" s="33"/>
      <c r="K9" s="16" t="s">
        <v>16</v>
      </c>
      <c r="L9" s="9" t="s">
        <v>61</v>
      </c>
      <c r="M9" s="9" t="s">
        <v>63</v>
      </c>
    </row>
    <row r="10" spans="1:13" ht="13.5" thickBot="1">
      <c r="A10" s="1" t="s">
        <v>3</v>
      </c>
      <c r="B10" s="3" t="s">
        <v>1</v>
      </c>
      <c r="C10" s="3" t="s">
        <v>6</v>
      </c>
      <c r="D10" s="2" t="s">
        <v>5</v>
      </c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7" t="s">
        <v>0</v>
      </c>
      <c r="K10" s="16" t="s">
        <v>15</v>
      </c>
      <c r="L10" s="9" t="s">
        <v>15</v>
      </c>
      <c r="M10" s="9" t="s">
        <v>15</v>
      </c>
    </row>
    <row r="11" spans="1:13" ht="12.75">
      <c r="A11" s="39" t="s">
        <v>58</v>
      </c>
      <c r="B11" s="41" t="s">
        <v>27</v>
      </c>
      <c r="C11" s="41" t="s">
        <v>6</v>
      </c>
      <c r="D11" s="46" t="s">
        <v>41</v>
      </c>
      <c r="E11" s="13">
        <v>267</v>
      </c>
      <c r="F11" s="13">
        <v>132</v>
      </c>
      <c r="G11" s="13">
        <v>305</v>
      </c>
      <c r="H11" s="13">
        <v>0</v>
      </c>
      <c r="I11" s="13">
        <v>0</v>
      </c>
      <c r="J11" s="17">
        <f>MAX((E11+F11),(E11+G11),(E11+I11),(F11+G11),(F11+I11),(G11+I11),(E11+H11),(F11+H11),(G11+H11),(H11+I11))</f>
        <v>572</v>
      </c>
      <c r="K11" s="56" t="s">
        <v>58</v>
      </c>
      <c r="L11" s="49" t="s">
        <v>59</v>
      </c>
      <c r="M11" s="50"/>
    </row>
    <row r="12" spans="1:13" ht="12.75">
      <c r="A12" s="40" t="s">
        <v>59</v>
      </c>
      <c r="B12" s="42" t="s">
        <v>28</v>
      </c>
      <c r="C12" s="41" t="s">
        <v>6</v>
      </c>
      <c r="D12" s="46" t="s">
        <v>42</v>
      </c>
      <c r="E12" s="14">
        <v>58</v>
      </c>
      <c r="F12" s="14">
        <v>102</v>
      </c>
      <c r="G12" s="14">
        <v>86</v>
      </c>
      <c r="H12" s="14">
        <v>277</v>
      </c>
      <c r="I12" s="14">
        <v>288</v>
      </c>
      <c r="J12" s="17">
        <f>MAX((E12+F12),(E12+G12),(E12+I12),(F12+G12),(F12+I12),(G12+I12),(E12+H12),(F12+H12),(G12+H12),(H12+I12))</f>
        <v>565</v>
      </c>
      <c r="K12" s="19" t="s">
        <v>59</v>
      </c>
      <c r="L12" s="52" t="s">
        <v>60</v>
      </c>
      <c r="M12" s="53"/>
    </row>
    <row r="13" spans="1:13" ht="12.75">
      <c r="A13" s="39" t="s">
        <v>60</v>
      </c>
      <c r="B13" s="42" t="s">
        <v>45</v>
      </c>
      <c r="C13" s="41" t="s">
        <v>6</v>
      </c>
      <c r="D13" s="46" t="s">
        <v>47</v>
      </c>
      <c r="E13" s="14">
        <v>265</v>
      </c>
      <c r="F13" s="14">
        <v>249</v>
      </c>
      <c r="G13" s="14">
        <v>75</v>
      </c>
      <c r="H13" s="14">
        <v>29</v>
      </c>
      <c r="I13" s="14">
        <v>90</v>
      </c>
      <c r="J13" s="17">
        <f>MAX((E13+F13),(E13+G13),(E13+I13),(F13+G13),(F13+I13),(G13+I13),(E13+H13),(F13+H13),(G13+H13),(H13+I13))</f>
        <v>514</v>
      </c>
      <c r="K13" s="19" t="s">
        <v>60</v>
      </c>
      <c r="L13" s="52"/>
      <c r="M13" s="53"/>
    </row>
    <row r="14" spans="1:13" ht="12.75">
      <c r="A14" s="40" t="s">
        <v>64</v>
      </c>
      <c r="B14" s="42" t="s">
        <v>44</v>
      </c>
      <c r="C14" s="41" t="s">
        <v>6</v>
      </c>
      <c r="D14" s="46" t="s">
        <v>47</v>
      </c>
      <c r="E14" s="14">
        <v>79</v>
      </c>
      <c r="F14" s="14">
        <v>47</v>
      </c>
      <c r="G14" s="14">
        <v>69</v>
      </c>
      <c r="H14" s="14">
        <v>290</v>
      </c>
      <c r="I14" s="14">
        <v>108</v>
      </c>
      <c r="J14" s="17">
        <f>MAX((E14+F14),(E14+G14),(E14+I14),(F14+G14),(F14+I14),(G14+I14),(E14+H14),(F14+H14),(G14+H14),(H14+I14))</f>
        <v>398</v>
      </c>
      <c r="K14" s="51"/>
      <c r="L14" s="52"/>
      <c r="M14" s="53"/>
    </row>
    <row r="15" spans="1:13" ht="12.75">
      <c r="A15" s="39" t="s">
        <v>65</v>
      </c>
      <c r="B15" s="44" t="s">
        <v>31</v>
      </c>
      <c r="C15" s="41" t="s">
        <v>6</v>
      </c>
      <c r="D15" s="46" t="s">
        <v>36</v>
      </c>
      <c r="E15" s="14">
        <v>141</v>
      </c>
      <c r="F15" s="14">
        <v>192</v>
      </c>
      <c r="G15" s="14">
        <v>155</v>
      </c>
      <c r="H15" s="14">
        <v>7</v>
      </c>
      <c r="I15" s="14">
        <v>0</v>
      </c>
      <c r="J15" s="17">
        <f>MAX((E15+F15),(E15+G15),(E15+I15),(F15+G15),(F15+I15),(G15+I15),(E15+H15),(F15+H15),(G15+H15),(H15+I15))</f>
        <v>347</v>
      </c>
      <c r="K15" s="51"/>
      <c r="L15" s="52"/>
      <c r="M15" s="53"/>
    </row>
    <row r="16" spans="1:13" ht="12.75">
      <c r="A16" s="40" t="s">
        <v>66</v>
      </c>
      <c r="B16" s="42" t="s">
        <v>11</v>
      </c>
      <c r="C16" s="41" t="s">
        <v>6</v>
      </c>
      <c r="D16" s="46" t="s">
        <v>41</v>
      </c>
      <c r="E16" s="14">
        <v>149</v>
      </c>
      <c r="F16" s="14">
        <v>118</v>
      </c>
      <c r="G16" s="14">
        <v>114</v>
      </c>
      <c r="H16" s="14">
        <v>175</v>
      </c>
      <c r="I16" s="14">
        <v>163</v>
      </c>
      <c r="J16" s="17">
        <f>MAX((E16+F16),(E16+G16),(E16+I16),(F16+G16),(F16+I16),(G16+I16),(E16+H16),(F16+H16),(G16+H16),(H16+I16))</f>
        <v>338</v>
      </c>
      <c r="K16" s="19"/>
      <c r="L16" s="52"/>
      <c r="M16" s="53"/>
    </row>
    <row r="17" spans="1:13" ht="12.75">
      <c r="A17" s="39" t="s">
        <v>67</v>
      </c>
      <c r="B17" s="42" t="s">
        <v>32</v>
      </c>
      <c r="C17" s="41" t="s">
        <v>6</v>
      </c>
      <c r="D17" s="46" t="s">
        <v>36</v>
      </c>
      <c r="E17" s="14">
        <v>149</v>
      </c>
      <c r="F17" s="14">
        <v>1</v>
      </c>
      <c r="G17" s="14">
        <v>6</v>
      </c>
      <c r="H17" s="14">
        <v>2</v>
      </c>
      <c r="I17" s="14">
        <v>189</v>
      </c>
      <c r="J17" s="17">
        <f>MAX((E17+F17),(E17+G17),(E17+I17),(F17+G17),(F17+I17),(G17+I17),(E17+H17),(F17+H17),(G17+H17),(H17+I17))</f>
        <v>338</v>
      </c>
      <c r="K17" s="19"/>
      <c r="L17" s="52"/>
      <c r="M17" s="53"/>
    </row>
    <row r="18" spans="1:13" ht="12.75">
      <c r="A18" s="40" t="s">
        <v>68</v>
      </c>
      <c r="B18" s="42" t="s">
        <v>46</v>
      </c>
      <c r="C18" s="41" t="s">
        <v>6</v>
      </c>
      <c r="D18" s="46" t="s">
        <v>47</v>
      </c>
      <c r="E18" s="14">
        <v>26</v>
      </c>
      <c r="F18" s="14">
        <v>23</v>
      </c>
      <c r="G18" s="14">
        <v>74</v>
      </c>
      <c r="H18" s="14">
        <v>228</v>
      </c>
      <c r="I18" s="14">
        <v>0</v>
      </c>
      <c r="J18" s="17">
        <f>MAX((E18+F18),(E18+G18),(E18+I18),(F18+G18),(F18+I18),(G18+I18),(E18+H18),(F18+H18),(G18+H18),(H18+I18))</f>
        <v>302</v>
      </c>
      <c r="K18" s="19"/>
      <c r="L18" s="52"/>
      <c r="M18" s="53"/>
    </row>
    <row r="19" spans="1:13" ht="12.75">
      <c r="A19" s="39" t="s">
        <v>69</v>
      </c>
      <c r="B19" s="42" t="s">
        <v>26</v>
      </c>
      <c r="C19" s="41" t="s">
        <v>6</v>
      </c>
      <c r="D19" s="46" t="s">
        <v>40</v>
      </c>
      <c r="E19" s="14">
        <v>105</v>
      </c>
      <c r="F19" s="14">
        <v>167</v>
      </c>
      <c r="G19" s="14">
        <v>85</v>
      </c>
      <c r="H19" s="14">
        <v>59</v>
      </c>
      <c r="I19" s="14"/>
      <c r="J19" s="17">
        <f>MAX((E19+F19),(E19+G19),(E19+I19),(F19+G19),(F19+I19),(G19+I19),(E19+H19),(F19+H19),(G19+H19),(H19+I19))</f>
        <v>272</v>
      </c>
      <c r="K19" s="19"/>
      <c r="L19" s="52"/>
      <c r="M19" s="53"/>
    </row>
    <row r="20" spans="1:13" ht="12.75">
      <c r="A20" s="40" t="s">
        <v>70</v>
      </c>
      <c r="B20" s="42" t="s">
        <v>7</v>
      </c>
      <c r="C20" s="41" t="s">
        <v>6</v>
      </c>
      <c r="D20" s="46" t="s">
        <v>41</v>
      </c>
      <c r="E20" s="14">
        <v>90</v>
      </c>
      <c r="F20" s="14">
        <v>69</v>
      </c>
      <c r="G20" s="14">
        <v>73</v>
      </c>
      <c r="H20" s="14">
        <v>139</v>
      </c>
      <c r="I20" s="14">
        <v>108</v>
      </c>
      <c r="J20" s="17">
        <f>MAX((E20+F20),(E20+G20),(E20+I20),(F20+G20),(F20+I20),(G20+I20),(E20+H20),(F20+H20),(G20+H20),(H20+I20))</f>
        <v>247</v>
      </c>
      <c r="K20" s="51"/>
      <c r="L20" s="52"/>
      <c r="M20" s="53"/>
    </row>
    <row r="21" spans="1:13" ht="12.75">
      <c r="A21" s="39" t="s">
        <v>71</v>
      </c>
      <c r="B21" s="42" t="s">
        <v>19</v>
      </c>
      <c r="C21" s="41" t="s">
        <v>6</v>
      </c>
      <c r="D21" s="46" t="s">
        <v>34</v>
      </c>
      <c r="E21" s="14">
        <v>71</v>
      </c>
      <c r="F21" s="14">
        <v>18</v>
      </c>
      <c r="G21" s="14">
        <v>122</v>
      </c>
      <c r="H21" s="14">
        <v>114</v>
      </c>
      <c r="I21" s="14">
        <v>115</v>
      </c>
      <c r="J21" s="17">
        <f>MAX((E21+F21),(E21+G21),(E21+I21),(F21+G21),(F21+I21),(G21+I21),(E21+H21),(F21+H21),(G21+H21),(H21+I21))</f>
        <v>237</v>
      </c>
      <c r="K21" s="51"/>
      <c r="L21" s="52"/>
      <c r="M21" s="53"/>
    </row>
    <row r="22" spans="1:13" ht="12.75">
      <c r="A22" s="40" t="s">
        <v>72</v>
      </c>
      <c r="B22" s="42" t="s">
        <v>20</v>
      </c>
      <c r="C22" s="41" t="s">
        <v>6</v>
      </c>
      <c r="D22" s="46" t="s">
        <v>34</v>
      </c>
      <c r="E22" s="14">
        <v>117</v>
      </c>
      <c r="F22" s="14">
        <v>18</v>
      </c>
      <c r="G22" s="14">
        <v>26</v>
      </c>
      <c r="H22" s="14">
        <v>111</v>
      </c>
      <c r="I22" s="14">
        <v>94</v>
      </c>
      <c r="J22" s="17">
        <f>MAX((E22+F22),(E22+G22),(E22+I22),(F22+G22),(F22+I22),(G22+I22),(E22+H22),(F22+H22),(G22+H22),(H22+I22))</f>
        <v>228</v>
      </c>
      <c r="K22" s="19"/>
      <c r="L22" s="52"/>
      <c r="M22" s="53"/>
    </row>
    <row r="23" spans="1:13" ht="12.75">
      <c r="A23" s="39" t="s">
        <v>73</v>
      </c>
      <c r="B23" s="42" t="s">
        <v>25</v>
      </c>
      <c r="C23" s="41" t="s">
        <v>6</v>
      </c>
      <c r="D23" s="46" t="s">
        <v>35</v>
      </c>
      <c r="E23" s="14">
        <v>110</v>
      </c>
      <c r="F23" s="14">
        <v>89</v>
      </c>
      <c r="G23" s="14">
        <v>77</v>
      </c>
      <c r="H23" s="14">
        <v>60</v>
      </c>
      <c r="I23" s="14"/>
      <c r="J23" s="17">
        <f>MAX((E23+F23),(E23+G23),(E23+I23),(F23+G23),(F23+I23),(G23+I23),(E23+H23),(F23+H23),(G23+H23),(H23+I23))</f>
        <v>199</v>
      </c>
      <c r="K23" s="19"/>
      <c r="L23" s="52"/>
      <c r="M23" s="53"/>
    </row>
    <row r="24" spans="1:13" ht="12.75">
      <c r="A24" s="40" t="s">
        <v>74</v>
      </c>
      <c r="B24" s="42" t="s">
        <v>21</v>
      </c>
      <c r="C24" s="41" t="s">
        <v>6</v>
      </c>
      <c r="D24" s="46" t="s">
        <v>35</v>
      </c>
      <c r="E24" s="14">
        <v>88</v>
      </c>
      <c r="F24" s="14">
        <v>40</v>
      </c>
      <c r="G24" s="14">
        <v>38</v>
      </c>
      <c r="H24" s="14">
        <v>90</v>
      </c>
      <c r="I24" s="14">
        <v>106</v>
      </c>
      <c r="J24" s="17">
        <f>MAX((E24+F24),(E24+G24),(E24+I24),(F24+G24),(F24+I24),(G24+I24),(E24+H24),(F24+H24),(G24+H24),(H24+I24))</f>
        <v>196</v>
      </c>
      <c r="K24" s="51"/>
      <c r="L24" s="52"/>
      <c r="M24" s="53"/>
    </row>
    <row r="25" spans="1:13" ht="12.75">
      <c r="A25" s="39" t="s">
        <v>75</v>
      </c>
      <c r="B25" s="42" t="s">
        <v>33</v>
      </c>
      <c r="C25" s="41" t="s">
        <v>6</v>
      </c>
      <c r="D25" s="46" t="s">
        <v>37</v>
      </c>
      <c r="E25" s="14">
        <v>47</v>
      </c>
      <c r="F25" s="14">
        <v>2</v>
      </c>
      <c r="G25" s="14">
        <v>143</v>
      </c>
      <c r="H25" s="14">
        <v>3</v>
      </c>
      <c r="I25" s="14">
        <v>51</v>
      </c>
      <c r="J25" s="17">
        <f>MAX((E25+F25),(E25+G25),(E25+I25),(F25+G25),(F25+I25),(G25+I25),(E25+H25),(F25+H25),(G25+H25),(H25+I25))</f>
        <v>194</v>
      </c>
      <c r="K25" s="19"/>
      <c r="L25" s="52"/>
      <c r="M25" s="53"/>
    </row>
    <row r="26" spans="1:13" ht="12.75">
      <c r="A26" s="40" t="s">
        <v>76</v>
      </c>
      <c r="B26" s="42" t="s">
        <v>22</v>
      </c>
      <c r="C26" s="41" t="s">
        <v>6</v>
      </c>
      <c r="D26" s="46" t="s">
        <v>35</v>
      </c>
      <c r="E26" s="14">
        <v>90</v>
      </c>
      <c r="F26" s="14">
        <v>26</v>
      </c>
      <c r="G26" s="14">
        <v>63</v>
      </c>
      <c r="H26" s="14">
        <v>93</v>
      </c>
      <c r="I26" s="14">
        <v>8</v>
      </c>
      <c r="J26" s="17">
        <f>MAX((E26+F26),(E26+G26),(E26+I26),(F26+G26),(F26+I26),(G26+I26),(E26+H26),(F26+H26),(G26+H26),(H26+I26))</f>
        <v>183</v>
      </c>
      <c r="K26" s="51"/>
      <c r="L26" s="52"/>
      <c r="M26" s="53"/>
    </row>
    <row r="27" spans="1:13" ht="12.75">
      <c r="A27" s="39" t="s">
        <v>77</v>
      </c>
      <c r="B27" s="42" t="s">
        <v>17</v>
      </c>
      <c r="C27" s="41" t="s">
        <v>6</v>
      </c>
      <c r="D27" s="46" t="s">
        <v>34</v>
      </c>
      <c r="E27" s="14">
        <v>122</v>
      </c>
      <c r="F27" s="14">
        <v>34</v>
      </c>
      <c r="G27" s="14">
        <v>5</v>
      </c>
      <c r="H27" s="14">
        <v>35</v>
      </c>
      <c r="I27" s="14">
        <v>50</v>
      </c>
      <c r="J27" s="17">
        <f>MAX((E27+F27),(E27+G27),(E27+I27),(F27+G27),(F27+I27),(G27+I27),(E27+H27),(F27+H27),(G27+H27),(H27+I27))</f>
        <v>172</v>
      </c>
      <c r="K27" s="51"/>
      <c r="L27" s="52"/>
      <c r="M27" s="53"/>
    </row>
    <row r="28" spans="1:13" ht="12.75">
      <c r="A28" s="40" t="s">
        <v>78</v>
      </c>
      <c r="B28" s="42" t="s">
        <v>30</v>
      </c>
      <c r="C28" s="41" t="s">
        <v>6</v>
      </c>
      <c r="D28" s="46" t="s">
        <v>36</v>
      </c>
      <c r="E28" s="14">
        <v>52</v>
      </c>
      <c r="F28" s="14">
        <v>110</v>
      </c>
      <c r="G28" s="14">
        <v>54</v>
      </c>
      <c r="H28" s="14">
        <v>5</v>
      </c>
      <c r="I28" s="14">
        <v>6</v>
      </c>
      <c r="J28" s="17">
        <f>MAX((E28+F28),(E28+G28),(E28+I28),(F28+G28),(F28+I28),(G28+I28),(E28+H28),(F28+H28),(G28+H28),(H28+I28))</f>
        <v>164</v>
      </c>
      <c r="K28" s="51"/>
      <c r="L28" s="52"/>
      <c r="M28" s="53"/>
    </row>
    <row r="29" spans="1:13" ht="13.5" thickBot="1">
      <c r="A29" s="39" t="s">
        <v>79</v>
      </c>
      <c r="B29" s="43" t="s">
        <v>24</v>
      </c>
      <c r="C29" s="43" t="s">
        <v>6</v>
      </c>
      <c r="D29" s="47" t="s">
        <v>40</v>
      </c>
      <c r="E29" s="15">
        <v>137</v>
      </c>
      <c r="F29" s="15">
        <v>0</v>
      </c>
      <c r="G29" s="15">
        <v>0</v>
      </c>
      <c r="H29" s="15">
        <v>0</v>
      </c>
      <c r="I29" s="15">
        <v>0</v>
      </c>
      <c r="J29" s="18">
        <f>MAX((E29+F29),(E29+G29),(E29+I29),(F29+G29),(F29+I29),(G29+I29),(E29+H29),(F29+H29),(G29+H29),(H29+I29))</f>
        <v>137</v>
      </c>
      <c r="K29" s="57"/>
      <c r="L29" s="52"/>
      <c r="M29" s="53"/>
    </row>
    <row r="30" spans="1:13" ht="12.75">
      <c r="A30" s="40" t="s">
        <v>80</v>
      </c>
      <c r="B30" s="42" t="s">
        <v>38</v>
      </c>
      <c r="C30" s="45" t="s">
        <v>6</v>
      </c>
      <c r="D30" s="48" t="s">
        <v>43</v>
      </c>
      <c r="E30" s="14">
        <v>42</v>
      </c>
      <c r="F30" s="14">
        <v>43</v>
      </c>
      <c r="G30" s="14">
        <v>87</v>
      </c>
      <c r="H30" s="14">
        <v>0</v>
      </c>
      <c r="I30" s="14">
        <v>0</v>
      </c>
      <c r="J30" s="17">
        <f>MAX((E30+F30),(E30+G30),(E30+I30),(F30+G30),(F30+I30),(G30+I30),(E30+H30),(F30+H30),(G30+H30),(H30+I30))</f>
        <v>130</v>
      </c>
      <c r="K30" s="19"/>
      <c r="L30" s="52"/>
      <c r="M30" s="53" t="s">
        <v>58</v>
      </c>
    </row>
    <row r="31" spans="1:13" ht="12.75">
      <c r="A31" s="39" t="s">
        <v>81</v>
      </c>
      <c r="B31" s="42" t="s">
        <v>10</v>
      </c>
      <c r="C31" s="45" t="s">
        <v>6</v>
      </c>
      <c r="D31" s="48" t="s">
        <v>43</v>
      </c>
      <c r="E31" s="14">
        <v>25</v>
      </c>
      <c r="F31" s="14">
        <v>34</v>
      </c>
      <c r="G31" s="14">
        <v>53</v>
      </c>
      <c r="H31" s="14">
        <v>0</v>
      </c>
      <c r="I31" s="14">
        <v>0</v>
      </c>
      <c r="J31" s="17">
        <f>MAX((E31+F31),(E31+G31),(E31+I31),(F31+G31),(F31+I31),(G31+I31),(E31+H31),(F31+H31),(G31+H31),(H31+I31))</f>
        <v>87</v>
      </c>
      <c r="K31" s="19"/>
      <c r="L31" s="52"/>
      <c r="M31" s="53" t="s">
        <v>59</v>
      </c>
    </row>
    <row r="32" spans="1:13" ht="12.75">
      <c r="A32" s="40" t="s">
        <v>82</v>
      </c>
      <c r="B32" s="42" t="s">
        <v>39</v>
      </c>
      <c r="C32" s="45" t="s">
        <v>6</v>
      </c>
      <c r="D32" s="48" t="s">
        <v>43</v>
      </c>
      <c r="E32" s="14">
        <v>52</v>
      </c>
      <c r="F32" s="14">
        <v>23</v>
      </c>
      <c r="G32" s="14">
        <v>22</v>
      </c>
      <c r="H32" s="14">
        <v>0</v>
      </c>
      <c r="I32" s="14">
        <v>0</v>
      </c>
      <c r="J32" s="17">
        <f>MAX((E32+F32),(E32+G32),(E32+I32),(F32+G32),(F32+I32),(G32+I32),(E32+H32),(F32+H32),(G32+H32),(H32+I32))</f>
        <v>75</v>
      </c>
      <c r="K32" s="19"/>
      <c r="L32" s="52"/>
      <c r="M32" s="53" t="s">
        <v>60</v>
      </c>
    </row>
    <row r="33" spans="1:13" ht="12.75">
      <c r="A33" s="39" t="s">
        <v>84</v>
      </c>
      <c r="B33" s="42" t="s">
        <v>23</v>
      </c>
      <c r="C33" s="41" t="s">
        <v>6</v>
      </c>
      <c r="D33" s="48" t="s">
        <v>40</v>
      </c>
      <c r="E33" s="14">
        <v>33</v>
      </c>
      <c r="F33" s="14">
        <v>41</v>
      </c>
      <c r="G33" s="14">
        <v>0</v>
      </c>
      <c r="H33" s="14">
        <v>0</v>
      </c>
      <c r="I33" s="14">
        <v>0</v>
      </c>
      <c r="J33" s="17">
        <f>MAX((E33+F33),(E33+G33),(E33+I33),(F33+G33),(F33+I33),(G33+I33),(E33+H33),(F33+H33),(G33+H33),(H33+I33))</f>
        <v>74</v>
      </c>
      <c r="K33" s="19"/>
      <c r="L33" s="52"/>
      <c r="M33" s="53"/>
    </row>
    <row r="34" spans="1:13" ht="12.75">
      <c r="A34" s="40" t="s">
        <v>83</v>
      </c>
      <c r="B34" s="42" t="s">
        <v>53</v>
      </c>
      <c r="C34" s="41" t="s">
        <v>6</v>
      </c>
      <c r="D34" s="48" t="s">
        <v>42</v>
      </c>
      <c r="E34" s="14">
        <v>30</v>
      </c>
      <c r="F34" s="14">
        <v>18</v>
      </c>
      <c r="G34" s="14">
        <v>0</v>
      </c>
      <c r="H34" s="14">
        <v>0</v>
      </c>
      <c r="I34" s="14">
        <v>0</v>
      </c>
      <c r="J34" s="17">
        <f>MAX((E34+F34),(E34+G34),(E34+I34),(F34+G34),(F34+I34),(G34+I34),(E34+H34),(F34+H34),(G34+H34),(H34+I34))</f>
        <v>48</v>
      </c>
      <c r="K34" s="19"/>
      <c r="L34" s="52"/>
      <c r="M34" s="53"/>
    </row>
    <row r="35" spans="1:13" ht="12.75">
      <c r="A35" s="39" t="s">
        <v>85</v>
      </c>
      <c r="B35" s="42" t="s">
        <v>54</v>
      </c>
      <c r="C35" s="41" t="s">
        <v>6</v>
      </c>
      <c r="D35" s="48" t="s">
        <v>42</v>
      </c>
      <c r="E35" s="14">
        <v>7</v>
      </c>
      <c r="F35" s="14">
        <v>37</v>
      </c>
      <c r="G35" s="14">
        <v>0</v>
      </c>
      <c r="H35" s="14">
        <v>0</v>
      </c>
      <c r="I35" s="14">
        <v>0</v>
      </c>
      <c r="J35" s="17">
        <f>MAX((E35+F35),(E35+G35),(E35+I35),(F35+G35),(F35+I35),(G35+I35),(E35+H35),(F35+H35),(G35+H35),(H35+I35))</f>
        <v>44</v>
      </c>
      <c r="K35" s="19"/>
      <c r="L35" s="52"/>
      <c r="M35" s="53"/>
    </row>
    <row r="36" spans="1:13" ht="12.75">
      <c r="A36" s="40" t="s">
        <v>86</v>
      </c>
      <c r="B36" s="42" t="s">
        <v>55</v>
      </c>
      <c r="C36" s="41" t="s">
        <v>6</v>
      </c>
      <c r="D36" s="48" t="s">
        <v>56</v>
      </c>
      <c r="E36" s="14">
        <v>16</v>
      </c>
      <c r="F36" s="14">
        <v>18</v>
      </c>
      <c r="G36" s="14">
        <v>0</v>
      </c>
      <c r="H36" s="14">
        <v>0</v>
      </c>
      <c r="I36" s="14">
        <v>0</v>
      </c>
      <c r="J36" s="17">
        <f>MAX((E36+F36),(E36+G36),(E36+I36),(F36+G36),(F36+I36),(G36+I36),(E36+H36),(F36+H36),(G36+H36),(H36+I36))</f>
        <v>34</v>
      </c>
      <c r="K36" s="51"/>
      <c r="L36" s="52"/>
      <c r="M36" s="53"/>
    </row>
    <row r="37" spans="1:13" ht="12.75">
      <c r="A37" s="39"/>
      <c r="B37" s="42"/>
      <c r="C37" s="41"/>
      <c r="D37" s="48"/>
      <c r="E37" s="14"/>
      <c r="F37" s="14"/>
      <c r="G37" s="14"/>
      <c r="H37" s="14"/>
      <c r="I37" s="14"/>
      <c r="J37" s="17"/>
      <c r="K37" s="19"/>
      <c r="L37" s="52"/>
      <c r="M37" s="53"/>
    </row>
    <row r="38" spans="1:13" ht="12.75">
      <c r="A38" s="39" t="s">
        <v>58</v>
      </c>
      <c r="B38" s="42" t="s">
        <v>51</v>
      </c>
      <c r="C38" s="42" t="s">
        <v>57</v>
      </c>
      <c r="D38" s="48" t="s">
        <v>52</v>
      </c>
      <c r="E38" s="14">
        <v>296</v>
      </c>
      <c r="F38" s="14">
        <v>287</v>
      </c>
      <c r="G38" s="14">
        <v>0</v>
      </c>
      <c r="H38" s="14">
        <v>0</v>
      </c>
      <c r="I38" s="14">
        <v>0</v>
      </c>
      <c r="J38" s="17">
        <f>MAX((E38+F38),(E38+G38),(E38+I38),(F38+G38),(F38+I38),(G38+I38),(E38+H38),(F38+H38),(G38+H38),(H38+I38))</f>
        <v>583</v>
      </c>
      <c r="K38" s="19"/>
      <c r="L38" s="52" t="s">
        <v>58</v>
      </c>
      <c r="M38" s="53"/>
    </row>
    <row r="39" spans="1:13" ht="12.75">
      <c r="A39" s="40" t="s">
        <v>59</v>
      </c>
      <c r="B39" s="42" t="s">
        <v>48</v>
      </c>
      <c r="C39" s="42" t="s">
        <v>57</v>
      </c>
      <c r="D39" s="48" t="s">
        <v>29</v>
      </c>
      <c r="E39" s="14">
        <v>50</v>
      </c>
      <c r="F39" s="14">
        <v>283</v>
      </c>
      <c r="G39" s="14">
        <v>45</v>
      </c>
      <c r="H39" s="14">
        <v>106</v>
      </c>
      <c r="I39" s="14">
        <v>217</v>
      </c>
      <c r="J39" s="17">
        <f>MAX((E39+F39),(E39+G39),(E39+I39),(F39+G39),(F39+I39),(G39+I39),(E39+H39),(F39+H39),(G39+H39),(H39+I39))</f>
        <v>500</v>
      </c>
      <c r="K39" s="19"/>
      <c r="L39" s="52"/>
      <c r="M39" s="53"/>
    </row>
    <row r="40" spans="1:13" ht="12.75">
      <c r="A40" s="39" t="s">
        <v>60</v>
      </c>
      <c r="B40" s="42" t="s">
        <v>49</v>
      </c>
      <c r="C40" s="42" t="s">
        <v>57</v>
      </c>
      <c r="D40" s="48" t="s">
        <v>29</v>
      </c>
      <c r="E40" s="14">
        <v>50</v>
      </c>
      <c r="F40" s="14">
        <v>313</v>
      </c>
      <c r="G40" s="14">
        <v>130</v>
      </c>
      <c r="H40" s="14">
        <v>0</v>
      </c>
      <c r="I40" s="14">
        <v>0</v>
      </c>
      <c r="J40" s="17">
        <f>MAX((E40+F40),(E40+G40),(E40+I40),(F40+G40),(F40+I40),(G40+I40),(E40+H40),(F40+H40),(G40+H40),(H40+I40))</f>
        <v>443</v>
      </c>
      <c r="K40" s="19"/>
      <c r="L40" s="52"/>
      <c r="M40" s="53"/>
    </row>
    <row r="41" spans="1:13" ht="12.75">
      <c r="A41" s="40" t="s">
        <v>64</v>
      </c>
      <c r="B41" s="42" t="s">
        <v>50</v>
      </c>
      <c r="C41" s="42" t="s">
        <v>57</v>
      </c>
      <c r="D41" s="48" t="s">
        <v>52</v>
      </c>
      <c r="E41" s="14">
        <v>100</v>
      </c>
      <c r="F41" s="14">
        <v>250</v>
      </c>
      <c r="G41" s="14">
        <v>0</v>
      </c>
      <c r="H41" s="14">
        <v>0</v>
      </c>
      <c r="I41" s="14">
        <v>0</v>
      </c>
      <c r="J41" s="17">
        <f>MAX((E41+F41),(E41+G41),(E41+I41),(F41+G41),(F41+I41),(G41+I41),(E41+H41),(F41+H41),(G41+H41),(H41+I41))</f>
        <v>350</v>
      </c>
      <c r="K41" s="19"/>
      <c r="L41" s="52"/>
      <c r="M41" s="53"/>
    </row>
    <row r="42" spans="1:13" ht="12.75">
      <c r="A42" s="39" t="s">
        <v>65</v>
      </c>
      <c r="B42" s="42" t="s">
        <v>8</v>
      </c>
      <c r="C42" s="42" t="s">
        <v>57</v>
      </c>
      <c r="D42" s="48" t="s">
        <v>18</v>
      </c>
      <c r="E42" s="14">
        <v>71</v>
      </c>
      <c r="F42" s="14">
        <v>111</v>
      </c>
      <c r="G42" s="14">
        <v>23</v>
      </c>
      <c r="H42" s="14">
        <v>86</v>
      </c>
      <c r="I42" s="14">
        <v>100</v>
      </c>
      <c r="J42" s="17">
        <f>MAX((E42+F42),(E42+G42),(E42+I42),(F42+G42),(F42+I42),(G42+I42),(E42+H42),(F42+H42),(G42+H42),(H42+I42))</f>
        <v>211</v>
      </c>
      <c r="K42" s="51"/>
      <c r="L42" s="52"/>
      <c r="M42" s="53"/>
    </row>
    <row r="43" spans="1:13" ht="13.5" thickBot="1">
      <c r="A43" s="40" t="s">
        <v>66</v>
      </c>
      <c r="B43" s="42" t="s">
        <v>9</v>
      </c>
      <c r="C43" s="42" t="s">
        <v>57</v>
      </c>
      <c r="D43" s="48" t="s">
        <v>52</v>
      </c>
      <c r="E43" s="14">
        <v>96</v>
      </c>
      <c r="F43" s="14">
        <v>90</v>
      </c>
      <c r="G43" s="14">
        <v>104</v>
      </c>
      <c r="H43" s="14">
        <v>0</v>
      </c>
      <c r="I43" s="14">
        <v>0</v>
      </c>
      <c r="J43" s="17">
        <f>MAX((E43+F43),(E43+G43),(E43+I43),(F43+G43),(F43+I43),(G43+I43),(E43+H43),(F43+H43),(G43+H43),(H43+I43))</f>
        <v>200</v>
      </c>
      <c r="K43" s="19"/>
      <c r="L43" s="54"/>
      <c r="M43" s="55"/>
    </row>
    <row r="44" spans="1:25" ht="12.75">
      <c r="A44" s="5"/>
      <c r="B44" s="4"/>
      <c r="C44" s="4"/>
      <c r="D44" s="5"/>
      <c r="E44" s="6"/>
      <c r="F44" s="6"/>
      <c r="G44" s="6"/>
      <c r="H44" s="6"/>
      <c r="I44" s="6"/>
      <c r="J44" s="10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 customHeight="1" thickBot="1">
      <c r="A45" s="5"/>
      <c r="B45" s="4"/>
      <c r="C45" s="4"/>
      <c r="D45" s="5"/>
      <c r="E45" s="6"/>
      <c r="F45" s="6"/>
      <c r="G45" s="6"/>
      <c r="H45" s="6"/>
      <c r="I45" s="6"/>
      <c r="J45" s="1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>
      <c r="A46" s="28" t="s">
        <v>12</v>
      </c>
      <c r="B46" s="29"/>
      <c r="C46" s="29"/>
      <c r="D46" s="29"/>
      <c r="E46" s="29"/>
      <c r="F46" s="29"/>
      <c r="G46" s="29"/>
      <c r="H46" s="29"/>
      <c r="I46" s="29"/>
      <c r="J46" s="3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3.5" thickBo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3.5" thickBot="1">
      <c r="A48" s="1" t="s">
        <v>3</v>
      </c>
      <c r="B48" s="34" t="s">
        <v>5</v>
      </c>
      <c r="C48" s="35"/>
      <c r="D48" s="36"/>
      <c r="E48" s="36"/>
      <c r="F48" s="36"/>
      <c r="G48" s="36"/>
      <c r="H48" s="36"/>
      <c r="I48" s="36"/>
      <c r="J48" s="20" t="s">
        <v>0</v>
      </c>
      <c r="K48" s="24" t="s">
        <v>62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>
      <c r="A49" s="39" t="s">
        <v>58</v>
      </c>
      <c r="B49" s="62" t="s">
        <v>52</v>
      </c>
      <c r="C49" s="65"/>
      <c r="D49" s="65"/>
      <c r="E49" s="65"/>
      <c r="F49" s="65"/>
      <c r="G49" s="65"/>
      <c r="H49" s="65"/>
      <c r="I49" s="66"/>
      <c r="J49" s="21">
        <v>1133</v>
      </c>
      <c r="K49" s="58" t="s">
        <v>58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>
      <c r="A50" s="40" t="s">
        <v>59</v>
      </c>
      <c r="B50" s="59" t="s">
        <v>29</v>
      </c>
      <c r="C50" s="67"/>
      <c r="D50" s="67"/>
      <c r="E50" s="67"/>
      <c r="F50" s="67"/>
      <c r="G50" s="67"/>
      <c r="H50" s="67"/>
      <c r="I50" s="68"/>
      <c r="J50" s="22">
        <v>943</v>
      </c>
      <c r="K50" s="58" t="s">
        <v>59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>
      <c r="A51" s="40" t="s">
        <v>60</v>
      </c>
      <c r="B51" s="59" t="s">
        <v>18</v>
      </c>
      <c r="C51" s="67"/>
      <c r="D51" s="67"/>
      <c r="E51" s="67"/>
      <c r="F51" s="67"/>
      <c r="G51" s="67"/>
      <c r="H51" s="67"/>
      <c r="I51" s="68"/>
      <c r="J51" s="22">
        <v>211</v>
      </c>
      <c r="K51" s="58" t="s">
        <v>60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3.5" thickBot="1">
      <c r="A52" s="11"/>
      <c r="B52" s="37"/>
      <c r="C52" s="37"/>
      <c r="D52" s="38"/>
      <c r="E52" s="38"/>
      <c r="F52" s="38"/>
      <c r="G52" s="38"/>
      <c r="H52" s="38"/>
      <c r="I52" s="38"/>
      <c r="J52" s="1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.75">
      <c r="A53" s="28" t="s">
        <v>13</v>
      </c>
      <c r="B53" s="29"/>
      <c r="C53" s="29"/>
      <c r="D53" s="29"/>
      <c r="E53" s="29"/>
      <c r="F53" s="29"/>
      <c r="G53" s="29"/>
      <c r="H53" s="29"/>
      <c r="I53" s="29"/>
      <c r="J53" s="3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3.5" thickBot="1">
      <c r="A54" s="31"/>
      <c r="B54" s="32"/>
      <c r="C54" s="32"/>
      <c r="D54" s="32"/>
      <c r="E54" s="32"/>
      <c r="F54" s="32"/>
      <c r="G54" s="32"/>
      <c r="H54" s="32"/>
      <c r="I54" s="32"/>
      <c r="J54" s="33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3.5" thickBot="1">
      <c r="A55" s="1" t="s">
        <v>3</v>
      </c>
      <c r="B55" s="34" t="s">
        <v>5</v>
      </c>
      <c r="C55" s="35"/>
      <c r="D55" s="36"/>
      <c r="E55" s="36"/>
      <c r="F55" s="36"/>
      <c r="G55" s="36"/>
      <c r="H55" s="36"/>
      <c r="I55" s="36"/>
      <c r="J55" s="7" t="s">
        <v>0</v>
      </c>
      <c r="K55" s="8" t="s">
        <v>62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.75">
      <c r="A56" s="39" t="s">
        <v>58</v>
      </c>
      <c r="B56" s="62" t="s">
        <v>47</v>
      </c>
      <c r="C56" s="63"/>
      <c r="D56" s="63"/>
      <c r="E56" s="63"/>
      <c r="F56" s="63"/>
      <c r="G56" s="63"/>
      <c r="H56" s="63"/>
      <c r="I56" s="64"/>
      <c r="J56" s="21">
        <f>514+398+302</f>
        <v>1214</v>
      </c>
      <c r="K56" s="58" t="s">
        <v>58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.75">
      <c r="A57" s="40" t="s">
        <v>59</v>
      </c>
      <c r="B57" s="59" t="s">
        <v>41</v>
      </c>
      <c r="C57" s="60"/>
      <c r="D57" s="60"/>
      <c r="E57" s="60"/>
      <c r="F57" s="60"/>
      <c r="G57" s="60"/>
      <c r="H57" s="60"/>
      <c r="I57" s="61"/>
      <c r="J57" s="22">
        <f>572+338+247</f>
        <v>1157</v>
      </c>
      <c r="K57" s="58" t="s">
        <v>59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.75">
      <c r="A58" s="39" t="s">
        <v>60</v>
      </c>
      <c r="B58" s="59" t="s">
        <v>36</v>
      </c>
      <c r="C58" s="60"/>
      <c r="D58" s="60"/>
      <c r="E58" s="60"/>
      <c r="F58" s="60"/>
      <c r="G58" s="60"/>
      <c r="H58" s="60"/>
      <c r="I58" s="61"/>
      <c r="J58" s="22">
        <f>347+338+164</f>
        <v>849</v>
      </c>
      <c r="K58" s="58" t="s">
        <v>60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.75">
      <c r="A59" s="40" t="s">
        <v>64</v>
      </c>
      <c r="B59" s="59" t="s">
        <v>42</v>
      </c>
      <c r="C59" s="60"/>
      <c r="D59" s="60"/>
      <c r="E59" s="60"/>
      <c r="F59" s="60"/>
      <c r="G59" s="60"/>
      <c r="H59" s="60"/>
      <c r="I59" s="61"/>
      <c r="J59" s="22">
        <f>565+48+44</f>
        <v>657</v>
      </c>
      <c r="K59" s="5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.75">
      <c r="A60" s="39" t="s">
        <v>65</v>
      </c>
      <c r="B60" s="59" t="s">
        <v>34</v>
      </c>
      <c r="C60" s="60"/>
      <c r="D60" s="60"/>
      <c r="E60" s="60"/>
      <c r="F60" s="60"/>
      <c r="G60" s="60"/>
      <c r="H60" s="60"/>
      <c r="I60" s="61"/>
      <c r="J60" s="22">
        <f>237+228+172</f>
        <v>637</v>
      </c>
      <c r="K60" s="5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>
      <c r="A61" s="40" t="s">
        <v>66</v>
      </c>
      <c r="B61" s="59" t="s">
        <v>35</v>
      </c>
      <c r="C61" s="60"/>
      <c r="D61" s="60"/>
      <c r="E61" s="60"/>
      <c r="F61" s="60"/>
      <c r="G61" s="60"/>
      <c r="H61" s="60"/>
      <c r="I61" s="61"/>
      <c r="J61" s="22">
        <f>199+196+183</f>
        <v>578</v>
      </c>
      <c r="K61" s="5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.75">
      <c r="A62" s="39" t="s">
        <v>67</v>
      </c>
      <c r="B62" s="59" t="s">
        <v>40</v>
      </c>
      <c r="C62" s="60"/>
      <c r="D62" s="60"/>
      <c r="E62" s="60"/>
      <c r="F62" s="60"/>
      <c r="G62" s="60"/>
      <c r="H62" s="60"/>
      <c r="I62" s="61"/>
      <c r="J62" s="22">
        <f>272+137+74</f>
        <v>483</v>
      </c>
      <c r="K62" s="5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.75">
      <c r="A63" s="40" t="s">
        <v>68</v>
      </c>
      <c r="B63" s="59" t="s">
        <v>43</v>
      </c>
      <c r="C63" s="60"/>
      <c r="D63" s="60"/>
      <c r="E63" s="60"/>
      <c r="F63" s="60"/>
      <c r="G63" s="60"/>
      <c r="H63" s="60"/>
      <c r="I63" s="61"/>
      <c r="J63" s="22">
        <f>130+87+75</f>
        <v>292</v>
      </c>
      <c r="K63" s="5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.75">
      <c r="A64" s="39" t="s">
        <v>69</v>
      </c>
      <c r="B64" s="59" t="s">
        <v>37</v>
      </c>
      <c r="C64" s="60"/>
      <c r="D64" s="60"/>
      <c r="E64" s="60"/>
      <c r="F64" s="60"/>
      <c r="G64" s="60"/>
      <c r="H64" s="60"/>
      <c r="I64" s="61"/>
      <c r="J64" s="22">
        <v>194</v>
      </c>
      <c r="K64" s="5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3.5" thickBot="1">
      <c r="A65" s="40" t="s">
        <v>70</v>
      </c>
      <c r="B65" s="69" t="s">
        <v>56</v>
      </c>
      <c r="C65" s="70"/>
      <c r="D65" s="70"/>
      <c r="E65" s="70"/>
      <c r="F65" s="70"/>
      <c r="G65" s="70"/>
      <c r="H65" s="70"/>
      <c r="I65" s="71"/>
      <c r="J65" s="23">
        <f>34</f>
        <v>34</v>
      </c>
      <c r="K65" s="5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2.75">
      <c r="A66" s="6"/>
      <c r="B66" s="6"/>
      <c r="C66" s="8"/>
      <c r="D66" s="8"/>
      <c r="E66" s="6"/>
      <c r="F66" s="6"/>
      <c r="G66" s="6"/>
      <c r="H66" s="6"/>
      <c r="I66" s="6"/>
      <c r="J66" s="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2.75">
      <c r="A67" s="5"/>
      <c r="B67" s="4"/>
      <c r="C67" s="4"/>
      <c r="D67" s="5"/>
      <c r="E67" s="6"/>
      <c r="F67" s="6"/>
      <c r="G67" s="6"/>
      <c r="H67" s="6"/>
      <c r="I67" s="6"/>
      <c r="J67" s="1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2.75">
      <c r="A68" s="5"/>
      <c r="B68" s="4"/>
      <c r="C68" s="4"/>
      <c r="D68" s="5"/>
      <c r="E68" s="8" t="s">
        <v>14</v>
      </c>
      <c r="F68" s="6"/>
      <c r="G68" s="6"/>
      <c r="H68" s="6"/>
      <c r="I68" s="6"/>
      <c r="J68" s="1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2.75">
      <c r="A69" s="5"/>
      <c r="B69" s="4"/>
      <c r="C69" s="4"/>
      <c r="D69" s="5"/>
      <c r="E69" s="6"/>
      <c r="F69" s="6"/>
      <c r="G69" s="6"/>
      <c r="H69" s="6"/>
      <c r="I69" s="6"/>
      <c r="J69" s="1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.75">
      <c r="A70" s="6"/>
      <c r="B70" s="6"/>
      <c r="C70" s="8"/>
      <c r="D70" s="8"/>
      <c r="E70" s="6"/>
      <c r="F70" s="6"/>
      <c r="G70" s="6"/>
      <c r="H70" s="6"/>
      <c r="I70" s="6"/>
      <c r="J70" s="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.75">
      <c r="A71" s="6"/>
      <c r="B71" s="6"/>
      <c r="C71" s="8"/>
      <c r="D71" s="8"/>
      <c r="E71" s="6"/>
      <c r="F71" s="6"/>
      <c r="G71" s="6"/>
      <c r="H71" s="6"/>
      <c r="I71" s="6"/>
      <c r="J71" s="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>
      <c r="A72" s="5"/>
      <c r="B72" s="4"/>
      <c r="C72" s="4"/>
      <c r="D72" s="5"/>
      <c r="E72" s="6"/>
      <c r="F72" s="6"/>
      <c r="G72" s="6"/>
      <c r="H72" s="6"/>
      <c r="I72" s="6"/>
      <c r="J72" s="1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>
      <c r="A73" s="6"/>
      <c r="B73" s="6"/>
      <c r="C73" s="8"/>
      <c r="D73" s="8"/>
      <c r="E73" s="6"/>
      <c r="F73" s="6"/>
      <c r="G73" s="6"/>
      <c r="H73" s="6"/>
      <c r="I73" s="6"/>
      <c r="J73" s="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2.75">
      <c r="A74" s="5"/>
      <c r="B74" s="4"/>
      <c r="C74" s="4"/>
      <c r="D74" s="5"/>
      <c r="E74" s="6"/>
      <c r="F74" s="6"/>
      <c r="G74" s="6"/>
      <c r="H74" s="6"/>
      <c r="I74" s="6"/>
      <c r="J74" s="1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2.75">
      <c r="A75" s="5"/>
      <c r="B75" s="4"/>
      <c r="C75" s="4"/>
      <c r="D75" s="5"/>
      <c r="E75" s="6"/>
      <c r="F75" s="6"/>
      <c r="G75" s="6"/>
      <c r="H75" s="6"/>
      <c r="I75" s="6"/>
      <c r="J75" s="1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2.75">
      <c r="A76" s="6"/>
      <c r="B76" s="6"/>
      <c r="C76" s="8"/>
      <c r="D76" s="8"/>
      <c r="E76" s="6"/>
      <c r="F76" s="6"/>
      <c r="G76" s="6"/>
      <c r="H76" s="6"/>
      <c r="I76" s="6"/>
      <c r="J76" s="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2.75">
      <c r="A77" s="5"/>
      <c r="B77" s="4"/>
      <c r="C77" s="4"/>
      <c r="D77" s="5"/>
      <c r="E77" s="6"/>
      <c r="F77" s="6"/>
      <c r="G77" s="6"/>
      <c r="H77" s="6"/>
      <c r="I77" s="6"/>
      <c r="J77" s="1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2.75">
      <c r="A78" s="5"/>
      <c r="B78" s="4"/>
      <c r="C78" s="4"/>
      <c r="D78" s="5"/>
      <c r="E78" s="6"/>
      <c r="F78" s="6"/>
      <c r="G78" s="6"/>
      <c r="H78" s="6"/>
      <c r="I78" s="6"/>
      <c r="J78" s="1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2.75">
      <c r="A79" s="6"/>
      <c r="B79" s="6"/>
      <c r="C79" s="8"/>
      <c r="D79" s="8"/>
      <c r="E79" s="6"/>
      <c r="F79" s="6"/>
      <c r="G79" s="6"/>
      <c r="H79" s="6"/>
      <c r="I79" s="6"/>
      <c r="J79" s="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</sheetData>
  <sheetProtection/>
  <mergeCells count="20">
    <mergeCell ref="B55:I55"/>
    <mergeCell ref="B56:I56"/>
    <mergeCell ref="B48:I48"/>
    <mergeCell ref="B52:I52"/>
    <mergeCell ref="B51:I51"/>
    <mergeCell ref="A53:J54"/>
    <mergeCell ref="A1:J7"/>
    <mergeCell ref="A8:J9"/>
    <mergeCell ref="A46:J47"/>
    <mergeCell ref="B49:I49"/>
    <mergeCell ref="B50:I50"/>
    <mergeCell ref="B65:I65"/>
    <mergeCell ref="B57:I57"/>
    <mergeCell ref="B58:I58"/>
    <mergeCell ref="B59:I59"/>
    <mergeCell ref="B62:I62"/>
    <mergeCell ref="B64:I64"/>
    <mergeCell ref="B61:I61"/>
    <mergeCell ref="B63:I63"/>
    <mergeCell ref="B60:I60"/>
  </mergeCells>
  <printOptions horizontalCentered="1" verticalCentered="1"/>
  <pageMargins left="0.3937007874015748" right="0.2362204724409449" top="0.7874015748031497" bottom="0.7874015748031497" header="0.5118110236220472" footer="0.5118110236220472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Ramiz Mimić</cp:lastModifiedBy>
  <cp:lastPrinted>2012-03-18T10:21:50Z</cp:lastPrinted>
  <dcterms:created xsi:type="dcterms:W3CDTF">2007-03-18T17:14:36Z</dcterms:created>
  <dcterms:modified xsi:type="dcterms:W3CDTF">2012-03-20T08:59:31Z</dcterms:modified>
  <cp:category/>
  <cp:version/>
  <cp:contentType/>
  <cp:contentStatus/>
</cp:coreProperties>
</file>